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5" yWindow="46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Лист1!$B$3:$B$146</definedName>
  </definedNames>
  <calcPr calcId="181029"/>
</workbook>
</file>

<file path=xl/calcChain.xml><?xml version="1.0" encoding="utf-8"?>
<calcChain xmlns="http://schemas.openxmlformats.org/spreadsheetml/2006/main">
  <c r="S44" i="1" l="1"/>
  <c r="S11" i="1"/>
  <c r="O36" i="1"/>
  <c r="O26" i="1"/>
  <c r="H140" i="1" l="1"/>
  <c r="H141" i="1"/>
  <c r="H142" i="1"/>
  <c r="H143" i="1"/>
  <c r="H144" i="1"/>
  <c r="H145" i="1"/>
  <c r="H132" i="1"/>
  <c r="H133" i="1"/>
  <c r="H134" i="1"/>
  <c r="H135" i="1"/>
  <c r="H136" i="1"/>
  <c r="H137" i="1"/>
  <c r="H138" i="1"/>
  <c r="H13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11" i="1"/>
  <c r="H112" i="1"/>
  <c r="H113" i="1"/>
  <c r="H114" i="1"/>
  <c r="H115" i="1"/>
  <c r="H116" i="1"/>
  <c r="H117" i="1"/>
  <c r="H118" i="1"/>
  <c r="H119" i="1"/>
  <c r="H101" i="1"/>
  <c r="H102" i="1"/>
  <c r="H103" i="1"/>
  <c r="H104" i="1"/>
  <c r="H105" i="1"/>
  <c r="H106" i="1"/>
  <c r="H107" i="1"/>
  <c r="H108" i="1"/>
  <c r="H109" i="1"/>
  <c r="H110" i="1"/>
  <c r="H90" i="1"/>
  <c r="H91" i="1"/>
  <c r="H92" i="1"/>
  <c r="H93" i="1"/>
  <c r="H94" i="1"/>
  <c r="H95" i="1"/>
  <c r="H96" i="1"/>
  <c r="H97" i="1"/>
  <c r="H98" i="1"/>
  <c r="H99" i="1"/>
  <c r="H100" i="1"/>
  <c r="H89" i="1"/>
  <c r="H85" i="1"/>
  <c r="H86" i="1"/>
  <c r="H87" i="1"/>
  <c r="H88" i="1"/>
  <c r="H84" i="1"/>
  <c r="H83" i="1"/>
  <c r="H74" i="1"/>
  <c r="H75" i="1"/>
  <c r="H76" i="1"/>
  <c r="H77" i="1"/>
  <c r="H78" i="1"/>
  <c r="H79" i="1"/>
  <c r="H80" i="1"/>
  <c r="H81" i="1"/>
  <c r="H82" i="1"/>
  <c r="H68" i="1"/>
  <c r="H69" i="1"/>
  <c r="H70" i="1"/>
  <c r="H71" i="1"/>
  <c r="H72" i="1"/>
  <c r="H73" i="1"/>
  <c r="H61" i="1"/>
  <c r="H62" i="1"/>
  <c r="H63" i="1"/>
  <c r="H64" i="1"/>
  <c r="H65" i="1"/>
  <c r="H66" i="1"/>
  <c r="H67" i="1"/>
  <c r="H51" i="1"/>
  <c r="H52" i="1"/>
  <c r="H53" i="1"/>
  <c r="H54" i="1"/>
  <c r="H55" i="1"/>
  <c r="H56" i="1"/>
  <c r="H57" i="1"/>
  <c r="H58" i="1"/>
  <c r="H59" i="1"/>
  <c r="H60" i="1"/>
  <c r="H46" i="1"/>
  <c r="H47" i="1"/>
  <c r="H48" i="1"/>
  <c r="H49" i="1"/>
  <c r="H50" i="1"/>
  <c r="H45" i="1"/>
  <c r="H41" i="1"/>
  <c r="H42" i="1"/>
  <c r="H43" i="1"/>
  <c r="H40" i="1"/>
  <c r="H38" i="1"/>
  <c r="H37" i="1"/>
  <c r="H34" i="1"/>
  <c r="H35" i="1"/>
  <c r="H33" i="1"/>
  <c r="H30" i="1"/>
  <c r="H29" i="1"/>
  <c r="H27" i="1"/>
  <c r="H16" i="1"/>
  <c r="H17" i="1"/>
  <c r="H18" i="1"/>
  <c r="H19" i="1"/>
  <c r="H20" i="1"/>
  <c r="H21" i="1"/>
  <c r="H22" i="1"/>
  <c r="H23" i="1"/>
  <c r="H24" i="1"/>
  <c r="H25" i="1"/>
  <c r="H15" i="1"/>
  <c r="H13" i="1"/>
  <c r="H12" i="1"/>
  <c r="H7" i="1"/>
  <c r="H8" i="1"/>
  <c r="H9" i="1"/>
  <c r="H10" i="1"/>
  <c r="H6" i="1"/>
  <c r="H31" i="1" l="1"/>
  <c r="H44" i="1"/>
  <c r="H146" i="1"/>
  <c r="H26" i="1"/>
  <c r="H11" i="1"/>
  <c r="H36" i="1"/>
</calcChain>
</file>

<file path=xl/sharedStrings.xml><?xml version="1.0" encoding="utf-8"?>
<sst xmlns="http://schemas.openxmlformats.org/spreadsheetml/2006/main" count="549" uniqueCount="225">
  <si>
    <t>ед.изм</t>
  </si>
  <si>
    <t>шт</t>
  </si>
  <si>
    <t>фл</t>
  </si>
  <si>
    <t>упак</t>
  </si>
  <si>
    <t>Итого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</si>
  <si>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</si>
  <si>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</si>
  <si>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</si>
  <si>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</si>
  <si>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</si>
  <si>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</si>
  <si>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</si>
  <si>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</si>
  <si>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</si>
  <si>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</si>
  <si>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</si>
  <si>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</si>
  <si>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</si>
  <si>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</si>
  <si>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</si>
  <si>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</si>
  <si>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</si>
  <si>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</si>
  <si>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</si>
  <si>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</si>
  <si>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</si>
  <si>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</si>
  <si>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</si>
  <si>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</si>
  <si>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</si>
  <si>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</si>
  <si>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</si>
  <si>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</si>
  <si>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</si>
  <si>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</si>
  <si>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</si>
  <si>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</si>
  <si>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</si>
  <si>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</si>
  <si>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</si>
  <si>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</si>
  <si>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</si>
  <si>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</si>
  <si>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</si>
  <si>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термоиндикаторы на 180 в уп500шт</t>
  </si>
  <si>
    <t>пипетка Пастера, 5,0 мл пластиковая,однократная</t>
  </si>
  <si>
    <t>Жгуты медицинские автоматические многоразовые</t>
  </si>
  <si>
    <t>Одноразовая накидка для посетителей</t>
  </si>
  <si>
    <t>Одноразовый накидка для посетителей</t>
  </si>
  <si>
    <t xml:space="preserve"> 10,0 мл одноразов 3х комп 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</si>
  <si>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</si>
  <si>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</si>
  <si>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</si>
  <si>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</si>
  <si>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</si>
  <si>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</si>
  <si>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</si>
  <si>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</si>
  <si>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</si>
  <si>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 xml:space="preserve">для помещений склада  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</si>
  <si>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</si>
  <si>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</si>
  <si>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</si>
  <si>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</si>
  <si>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</si>
  <si>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</si>
  <si>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</si>
  <si>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</si>
  <si>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</si>
  <si>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</si>
  <si>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</si>
  <si>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</si>
  <si>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</si>
  <si>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</si>
  <si>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</si>
  <si>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>Краска азур-эозин по Романовскому 1000 мл</t>
  </si>
  <si>
    <t>Контрольная кровь  3*2,5 мл  (1N+1H+1L)</t>
  </si>
  <si>
    <t>л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</si>
  <si>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</si>
  <si>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</si>
  <si>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</si>
  <si>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</si>
  <si>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</si>
  <si>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</si>
  <si>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</si>
  <si>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</si>
  <si>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</si>
  <si>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</si>
  <si>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</si>
  <si>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</si>
  <si>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 xml:space="preserve">Итого 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</si>
  <si>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</si>
  <si>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</si>
  <si>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</si>
  <si>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</si>
  <si>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Набор реагентов для определения АЛТ (400определений)</t>
  </si>
  <si>
    <t>набор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</si>
  <si>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</si>
  <si>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</si>
  <si>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</si>
  <si>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</si>
  <si>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 xml:space="preserve">Контрольная сывортка АЛТ (для метода Райтмана - Френкеля по конечной точке) 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</si>
  <si>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</si>
  <si>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</si>
  <si>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</si>
  <si>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</si>
  <si>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</si>
  <si>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определения АЛТ (400 определений)</t>
  </si>
  <si>
    <t>Набор реагентов для определения общего белка  (400 определений)</t>
  </si>
  <si>
    <t xml:space="preserve">Кальция глюконат </t>
  </si>
  <si>
    <t>перчатки хирургические латексные , опудренные , стерильные</t>
  </si>
  <si>
    <t>пар</t>
  </si>
  <si>
    <t>измерительный сосуд, пробирка стеклянная  к полумикроосмометру (многократного применения) -150 мкл, в упаковке 100 шт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</si>
  <si>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</si>
  <si>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</si>
  <si>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Простыня н/с (однораз)140*80</t>
  </si>
  <si>
    <t>Шапочка берет нестер</t>
  </si>
  <si>
    <t>из нетканного материала, однораз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</si>
  <si>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</si>
  <si>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Муравьиная кислота</t>
  </si>
  <si>
    <t>муравьиная кислота</t>
  </si>
  <si>
    <t>Кислота уксусная ледяная, хч</t>
  </si>
  <si>
    <t>кислота уксусная ледяная, хч</t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</si>
  <si>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</si>
  <si>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</si>
  <si>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</si>
  <si>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</si>
  <si>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</si>
  <si>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</si>
  <si>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</si>
  <si>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</si>
  <si>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</si>
  <si>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</si>
  <si>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</si>
  <si>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</si>
  <si>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Натрия гидрокарбонат хч</t>
  </si>
  <si>
    <t>натрия гидрокарбонат хч</t>
  </si>
  <si>
    <t>Натрий уксуснокислый 3-х водный, хч</t>
  </si>
  <si>
    <t>натрий уксуснокислый 3-х водный, хч</t>
  </si>
  <si>
    <t>Щавелевая кислота</t>
  </si>
  <si>
    <t>Натрия гидроокись, хч</t>
  </si>
  <si>
    <t>натрия гидроокись, хч, в мешках не менее 25 кг</t>
  </si>
  <si>
    <t>Пергидроль 37%</t>
  </si>
  <si>
    <t>пергидроль 37%</t>
  </si>
  <si>
    <t>Аптечка медицинская согласно приказа МЗ РК №380</t>
  </si>
  <si>
    <t xml:space="preserve">№ 380 от 22 мая 2015 г.  «Об утверждении состава аптечки для оказания первой помощи»Приложение № 1  1.Бинты стерильные  - 2 штуки
2.Бинты нестерильные - 2 штуки
3.Вата -1 упаковка
4.Стерильные перчатки № 7-8 - 6 пар
5.Лейкопластырь - 1 упаковка
6.Жгут - 1 штука
7.Спирт этиловый 70% - 1 флакон
8.Груша (для отсасывания слизи) - 1 штука
9.Стерильный шпатель (для открытия ротовой полости) - 1 штука
10.Мешок Амбу - 1 штука
11.Тонометр - 1 штука
12.Фонендоскоп - 1 штука
13.Валидол 0,06 грамм№10 - 1 упаковка
14.Нитроглицерин 0,005 - 1 упаковка
15.Раствор аммиака 10 % 10мл - 1 флакон
16.Эпинефрин 0,1% 1,0 №10 - 1 упаковка
17.Раствор йода 5% 10,0мл- 1 флакон.
  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</si>
  <si>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</si>
  <si>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</si>
  <si>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</si>
  <si>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</si>
  <si>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>колпачки - К3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</si>
  <si>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</si>
  <si>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</si>
  <si>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Крафт -бумага</t>
  </si>
  <si>
    <t xml:space="preserve">Крафт - бумага, крафт бумага плотность 78 г/м2, нарезная, размером 106*103 см.  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</si>
  <si>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</si>
  <si>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</si>
  <si>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</si>
  <si>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</si>
  <si>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t>Пакет со специальным зажимом-стяжкой для сбора медицинских отходов класса А черного цвета 20 л</t>
  </si>
  <si>
    <t>Пакет со специальным зажимом-стяжкой для сбора медицинских отходов класса Б желтого цвета 20л</t>
  </si>
  <si>
    <t>Контейнер безопасной  утилизации 20л. Пластиковая с клапаном для класса Б желтая с этикеткой</t>
  </si>
  <si>
    <t>Контейнер безопасной  утилизации 10л.пластиковый с клапаном для мед отходов желтаяс этикеткой с этикеткой</t>
  </si>
  <si>
    <t xml:space="preserve">Контейнер безопасной  утилизации 10л.пластиковый с клапаном для мед отходов желтая с этикеткой </t>
  </si>
  <si>
    <t>Контейнер безопасной  утилизации 5л..пластиковый с клапаном для мед отходов желтого цветас этикеткой</t>
  </si>
  <si>
    <t>Контейнер безопасной  утилизации 5л..пластиковый с клапаном для мед отходов желтого цвета</t>
  </si>
  <si>
    <t>Контейнер безопасной  утилизации 3 л..пластиковый с клапаном для мед отходов желтого цвета с этикеткой</t>
  </si>
  <si>
    <t>Контейнеры картонные класса "Б" для сбора мед.отходов на 10,0литров + 2 шт. цветные желтые пакеты кл Б</t>
  </si>
  <si>
    <t>наконечники  1000 мкл для дозаторов(в уп 500)</t>
  </si>
  <si>
    <t>наконечники  1000 мкл стер без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</si>
  <si>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</si>
  <si>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</si>
  <si>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</si>
  <si>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уп </t>
  </si>
  <si>
    <t>наконечники от 1000-5000мкл, без фильтра (уп 500шт)</t>
  </si>
  <si>
    <t xml:space="preserve">наконечники для дозаторов 200 мкл (упак- 1000 шт) </t>
  </si>
  <si>
    <t>планшет на 50гнезд для опред группы крови, полистирол</t>
  </si>
  <si>
    <t>маска с защитным экраном</t>
  </si>
  <si>
    <t>шприц 5,0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</si>
  <si>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</si>
  <si>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</si>
  <si>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</si>
  <si>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</si>
  <si>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Диспенсер для жидкого мыла с дозатором металическая покрытие на 0,7л</t>
  </si>
  <si>
    <t>Протирочный материал для обработки и дезинфекции поверхностей с перфорированным делением в рулоне 100 салфеток</t>
  </si>
  <si>
    <t>однократного применения разм31,8*30,5см флисовые</t>
  </si>
  <si>
    <t>Ивермек гель 1% по 30 мл.</t>
  </si>
  <si>
    <t>Гигрометр психрометрический, с первичной поверкой  от 0 до +40 С</t>
  </si>
  <si>
    <t>ЕДПО на 3 л</t>
  </si>
  <si>
    <t>ЕДПО на 1 л</t>
  </si>
  <si>
    <t>ЕДПО 10л</t>
  </si>
  <si>
    <t>Контрольная сывортка АЛТ (для метода Райтмана - Френкеля по конечной точке) набор из двух контролей норма/потология</t>
  </si>
  <si>
    <t>размер 2,5*500, рулонная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</si>
  <si>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</si>
  <si>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</si>
  <si>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ТОО Медидез"</t>
  </si>
  <si>
    <t>ТОО "Квинта-М"</t>
  </si>
  <si>
    <t>ТОО "ВЕЛЬД"</t>
  </si>
  <si>
    <t>ТОО "ШерКомСервис"</t>
  </si>
  <si>
    <t>ТОО "MEDIPACК"</t>
  </si>
  <si>
    <t>ТОО "Pharm Group"</t>
  </si>
  <si>
    <t>ТОО "ANP "</t>
  </si>
  <si>
    <t>ТОО "Surgicare Kazаkhstan""</t>
  </si>
  <si>
    <t>ТОО "Excellent Lab"</t>
  </si>
  <si>
    <t>ТОО "Альянс-Фарм"</t>
  </si>
  <si>
    <t>ТОО "Интермедика"</t>
  </si>
  <si>
    <t>Аммиак 25% раствор</t>
  </si>
  <si>
    <t>25%  раствор  для наружного применения</t>
  </si>
  <si>
    <t>Перчатки хирургические латексные, опудренные, стерильные</t>
  </si>
  <si>
    <t>Пробирка к полумикроосмометру (многократного применения) -150 мкл</t>
  </si>
  <si>
    <t>Простыня нестерильная однократного применения</t>
  </si>
  <si>
    <t>Лейкопластырь гипоаллерненный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</si>
  <si>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</si>
  <si>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</si>
  <si>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</si>
  <si>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</si>
  <si>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</si>
  <si>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Колпачки - К3</t>
  </si>
  <si>
    <t>Пакет со специальным зажимом-стяжкой для сбора медицинских отходов класса А черного цвета от 20 л</t>
  </si>
  <si>
    <t>Пакет со специальным зажимом-стяжкой для сбора медицинских отходов класса Б желтого цвета от 20 л</t>
  </si>
  <si>
    <t>планшет на 50 гнезд для опред группы крови, полистирол</t>
  </si>
  <si>
    <t>шприц 10,0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</si>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</sst>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8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3" xfId="0" applyFont="1" applyFill="1" applyBorder="1"/>
    <xf numFmtId="0" fontId="7" fillId="0" borderId="3" xfId="0" applyFont="1" applyFill="1" applyBorder="1"/>
  </cellXfs>
  <cellStyles count="4">
    <cellStyle name="Обычный" xfId="0" builtinId="0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I146"/>
  <sheetViews>
    <sheetView tabSelected="1" zoomScale="115" zoomScaleNormal="121" workbookViewId="0">
      <pane ySplit="5" topLeftCell="A6" activePane="bottomLeft" state="frozen"/>
      <selection pane="bottomLeft" activeCell="K8" sqref="K8"/>
    </sheetView>
  </sheetViews>
  <sheetFormatPr defaultColWidth="6.7109375" defaultRowHeight="15.75" x14ac:dyDescent="0.25"/>
  <cols>
    <col min="1" max="1" width="5.28515625" style="29" customWidth="1"/>
    <col min="2" max="2" width="28.42578125" style="9" customWidth="1"/>
    <col min="3" max="3" width="28.85546875" style="1" hidden="1" customWidth="1"/>
    <col min="4" max="4" width="10.7109375" style="2" hidden="1" customWidth="1"/>
    <col min="5" max="5" width="5.42578125" style="1" customWidth="1"/>
    <col min="6" max="6" width="7.85546875" style="1" customWidth="1"/>
    <col min="7" max="7" width="8.85546875" style="1" customWidth="1"/>
    <col min="8" max="8" width="13.42578125" style="22" customWidth="1"/>
    <col min="9" max="19" width="13.28515625" style="30" customWidth="1"/>
    <col min="20" max="217" width="6.7109375" style="1"/>
    <col min="218" max="16384" width="6.7109375" style="10"/>
  </cols>
  <sheetData>
    <row r="2" spans="1:217" x14ac:dyDescent="0.25">
      <c r="F2" s="6" t="s">
        <v>69</v>
      </c>
      <c r="G2" s="6"/>
      <c r="H2" s="19"/>
    </row>
    <row r="3" spans="1:217" x14ac:dyDescent="0.25">
      <c r="A3" s="8"/>
      <c r="B3" s="5"/>
      <c r="C3" s="5"/>
      <c r="D3" s="5"/>
      <c r="E3" s="5"/>
      <c r="F3" s="5"/>
      <c r="G3" s="5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7" ht="36" x14ac:dyDescent="0.25">
      <c r="A4" s="8" t="s">
        <v>62</v>
      </c>
      <c r="B4" s="8" t="s">
        <v>63</v>
      </c>
      <c r="C4" s="8" t="s">
        <v>64</v>
      </c>
      <c r="D4" s="8" t="s">
        <v>65</v>
      </c>
      <c r="E4" s="8" t="s">
        <v>0</v>
      </c>
      <c r="F4" s="8" t="s">
        <v>66</v>
      </c>
      <c r="G4" s="8" t="s">
        <v>67</v>
      </c>
      <c r="H4" s="21" t="s">
        <v>68</v>
      </c>
      <c r="I4" s="8" t="s">
        <v>195</v>
      </c>
      <c r="J4" s="8" t="s">
        <v>196</v>
      </c>
      <c r="K4" s="8" t="s">
        <v>197</v>
      </c>
      <c r="L4" s="8" t="s">
        <v>198</v>
      </c>
      <c r="M4" s="8" t="s">
        <v>199</v>
      </c>
      <c r="N4" s="8" t="s">
        <v>200</v>
      </c>
      <c r="O4" s="8" t="s">
        <v>201</v>
      </c>
      <c r="P4" s="8" t="s">
        <v>202</v>
      </c>
      <c r="Q4" s="8" t="s">
        <v>203</v>
      </c>
      <c r="R4" s="8" t="s">
        <v>204</v>
      </c>
      <c r="S4" s="8" t="s">
        <v>205</v>
      </c>
    </row>
    <row r="5" spans="1:217" ht="36" x14ac:dyDescent="0.25">
      <c r="A5" s="28">
        <v>1</v>
      </c>
      <c r="B5" s="32" t="s">
        <v>70</v>
      </c>
      <c r="C5" s="4"/>
      <c r="D5" s="4"/>
      <c r="E5" s="33"/>
      <c r="F5" s="33"/>
      <c r="G5" s="7"/>
      <c r="H5" s="3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HB5" s="10"/>
      <c r="HC5" s="10"/>
      <c r="HD5" s="10"/>
      <c r="HE5" s="10"/>
      <c r="HF5" s="10"/>
      <c r="HG5" s="10"/>
      <c r="HH5" s="10"/>
      <c r="HI5" s="10"/>
    </row>
    <row r="6" spans="1:217" ht="24" x14ac:dyDescent="0.25">
      <c r="A6" s="28"/>
      <c r="B6" s="26" t="s">
        <v>71</v>
      </c>
      <c r="C6" s="3" t="s">
        <v>71</v>
      </c>
      <c r="D6" s="33" t="s">
        <v>5</v>
      </c>
      <c r="E6" s="4" t="s">
        <v>3</v>
      </c>
      <c r="F6" s="35">
        <v>12</v>
      </c>
      <c r="G6" s="36">
        <v>19900</v>
      </c>
      <c r="H6" s="34">
        <f>F6*G6</f>
        <v>238800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>
        <v>224880</v>
      </c>
      <c r="HB6" s="10"/>
      <c r="HC6" s="10"/>
      <c r="HD6" s="10"/>
      <c r="HE6" s="10"/>
      <c r="HF6" s="10"/>
      <c r="HG6" s="10"/>
      <c r="HH6" s="10"/>
      <c r="HI6" s="10"/>
    </row>
    <row r="7" spans="1:217" ht="24" x14ac:dyDescent="0.25">
      <c r="A7" s="28"/>
      <c r="B7" s="26" t="s">
        <v>72</v>
      </c>
      <c r="C7" s="3" t="s">
        <v>72</v>
      </c>
      <c r="D7" s="33" t="s">
        <v>5</v>
      </c>
      <c r="E7" s="4" t="s">
        <v>3</v>
      </c>
      <c r="F7" s="35">
        <v>2</v>
      </c>
      <c r="G7" s="37">
        <v>28200</v>
      </c>
      <c r="H7" s="34">
        <f t="shared" ref="H7:H10" si="0">F7*G7</f>
        <v>56400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49920</v>
      </c>
      <c r="HB7" s="10"/>
      <c r="HC7" s="10"/>
      <c r="HD7" s="10"/>
      <c r="HE7" s="10"/>
      <c r="HF7" s="10"/>
      <c r="HG7" s="10"/>
      <c r="HH7" s="10"/>
      <c r="HI7" s="10"/>
    </row>
    <row r="8" spans="1:217" ht="24" x14ac:dyDescent="0.25">
      <c r="A8" s="28"/>
      <c r="B8" s="26" t="s">
        <v>73</v>
      </c>
      <c r="C8" s="3" t="s">
        <v>73</v>
      </c>
      <c r="D8" s="33" t="s">
        <v>5</v>
      </c>
      <c r="E8" s="4" t="s">
        <v>3</v>
      </c>
      <c r="F8" s="35">
        <v>12</v>
      </c>
      <c r="G8" s="36">
        <v>32000</v>
      </c>
      <c r="H8" s="34">
        <f t="shared" si="0"/>
        <v>384000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>
        <v>378600</v>
      </c>
      <c r="HB8" s="10"/>
      <c r="HC8" s="10"/>
      <c r="HD8" s="10"/>
      <c r="HE8" s="10"/>
      <c r="HF8" s="10"/>
      <c r="HG8" s="10"/>
      <c r="HH8" s="10"/>
      <c r="HI8" s="10"/>
    </row>
    <row r="9" spans="1:217" ht="24" x14ac:dyDescent="0.25">
      <c r="A9" s="28"/>
      <c r="B9" s="26" t="s">
        <v>74</v>
      </c>
      <c r="C9" s="3" t="s">
        <v>74</v>
      </c>
      <c r="D9" s="33" t="s">
        <v>5</v>
      </c>
      <c r="E9" s="4" t="s">
        <v>3</v>
      </c>
      <c r="F9" s="35">
        <v>8</v>
      </c>
      <c r="G9" s="36">
        <v>22000</v>
      </c>
      <c r="H9" s="34">
        <f t="shared" si="0"/>
        <v>176000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>
        <v>172000</v>
      </c>
      <c r="HB9" s="10"/>
      <c r="HC9" s="10"/>
      <c r="HD9" s="10"/>
      <c r="HE9" s="10"/>
      <c r="HF9" s="10"/>
      <c r="HG9" s="10"/>
      <c r="HH9" s="10"/>
      <c r="HI9" s="10"/>
    </row>
    <row r="10" spans="1:217" ht="24" x14ac:dyDescent="0.25">
      <c r="A10" s="28"/>
      <c r="B10" s="26" t="s">
        <v>76</v>
      </c>
      <c r="C10" s="3" t="s">
        <v>76</v>
      </c>
      <c r="D10" s="33" t="s">
        <v>5</v>
      </c>
      <c r="E10" s="4" t="s">
        <v>3</v>
      </c>
      <c r="F10" s="35">
        <v>12</v>
      </c>
      <c r="G10" s="36">
        <v>78500</v>
      </c>
      <c r="H10" s="34">
        <f t="shared" si="0"/>
        <v>942000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v>738000</v>
      </c>
      <c r="HB10" s="10"/>
      <c r="HC10" s="10"/>
      <c r="HD10" s="10"/>
      <c r="HE10" s="10"/>
      <c r="HF10" s="10"/>
      <c r="HG10" s="10"/>
      <c r="HH10" s="10"/>
      <c r="HI10" s="10"/>
    </row>
    <row r="11" spans="1:217" x14ac:dyDescent="0.25">
      <c r="A11" s="28"/>
      <c r="B11" s="38" t="s">
        <v>4</v>
      </c>
      <c r="C11" s="3"/>
      <c r="D11" s="33"/>
      <c r="E11" s="4"/>
      <c r="F11" s="12"/>
      <c r="G11" s="13"/>
      <c r="H11" s="23">
        <f>SUM(H6:H10)</f>
        <v>1797200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9">
        <f>SUM(S6:S10)</f>
        <v>1563400</v>
      </c>
      <c r="HB11" s="10"/>
      <c r="HC11" s="10"/>
      <c r="HD11" s="10"/>
      <c r="HE11" s="10"/>
      <c r="HF11" s="10"/>
      <c r="HG11" s="10"/>
      <c r="HH11" s="10"/>
      <c r="HI11" s="10"/>
    </row>
    <row r="12" spans="1:217" ht="48" x14ac:dyDescent="0.25">
      <c r="A12" s="28">
        <v>2</v>
      </c>
      <c r="B12" s="26" t="s">
        <v>101</v>
      </c>
      <c r="C12" s="3" t="s">
        <v>191</v>
      </c>
      <c r="D12" s="33" t="s">
        <v>5</v>
      </c>
      <c r="E12" s="4" t="s">
        <v>96</v>
      </c>
      <c r="F12" s="35">
        <v>9</v>
      </c>
      <c r="G12" s="37">
        <v>24000</v>
      </c>
      <c r="H12" s="23">
        <f>F12*G12</f>
        <v>216000</v>
      </c>
      <c r="I12" s="31"/>
      <c r="J12" s="31"/>
      <c r="K12" s="31"/>
      <c r="L12" s="31"/>
      <c r="M12" s="31"/>
      <c r="N12" s="31"/>
      <c r="O12" s="39">
        <v>207000</v>
      </c>
      <c r="P12" s="31"/>
      <c r="Q12" s="31"/>
      <c r="R12" s="31"/>
      <c r="S12" s="31"/>
      <c r="HB12" s="10"/>
      <c r="HC12" s="10"/>
      <c r="HD12" s="10"/>
      <c r="HE12" s="10"/>
      <c r="HF12" s="10"/>
      <c r="HG12" s="10"/>
      <c r="HH12" s="10"/>
      <c r="HI12" s="10"/>
    </row>
    <row r="13" spans="1:217" ht="24" x14ac:dyDescent="0.25">
      <c r="A13" s="28">
        <v>3</v>
      </c>
      <c r="B13" s="26" t="s">
        <v>75</v>
      </c>
      <c r="C13" s="3" t="s">
        <v>75</v>
      </c>
      <c r="D13" s="33" t="s">
        <v>5</v>
      </c>
      <c r="E13" s="4" t="s">
        <v>1</v>
      </c>
      <c r="F13" s="35">
        <v>1</v>
      </c>
      <c r="G13" s="36">
        <v>10800</v>
      </c>
      <c r="H13" s="23">
        <f>F13*G13</f>
        <v>10800</v>
      </c>
      <c r="I13" s="31"/>
      <c r="J13" s="31"/>
      <c r="K13" s="31"/>
      <c r="L13" s="31"/>
      <c r="M13" s="31"/>
      <c r="N13" s="31"/>
      <c r="O13" s="39">
        <v>8000</v>
      </c>
      <c r="P13" s="31"/>
      <c r="Q13" s="31"/>
      <c r="R13" s="31"/>
      <c r="S13" s="31"/>
      <c r="HB13" s="10"/>
      <c r="HC13" s="10"/>
      <c r="HD13" s="10"/>
      <c r="HE13" s="10"/>
      <c r="HF13" s="10"/>
      <c r="HG13" s="10"/>
      <c r="HH13" s="10"/>
      <c r="HI13" s="10"/>
    </row>
    <row r="14" spans="1:217" ht="48" x14ac:dyDescent="0.25">
      <c r="A14" s="28">
        <v>4</v>
      </c>
      <c r="B14" s="32" t="s">
        <v>78</v>
      </c>
      <c r="C14" s="4"/>
      <c r="D14" s="33"/>
      <c r="E14" s="4"/>
      <c r="F14" s="12"/>
      <c r="G14" s="13"/>
      <c r="H14" s="3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HB14" s="10"/>
      <c r="HC14" s="10"/>
      <c r="HD14" s="10"/>
      <c r="HE14" s="10"/>
      <c r="HF14" s="10"/>
      <c r="HG14" s="10"/>
      <c r="HH14" s="10"/>
      <c r="HI14" s="10"/>
    </row>
    <row r="15" spans="1:217" ht="36" x14ac:dyDescent="0.25">
      <c r="A15" s="28"/>
      <c r="B15" s="26" t="s">
        <v>79</v>
      </c>
      <c r="C15" s="3" t="s">
        <v>79</v>
      </c>
      <c r="D15" s="33" t="s">
        <v>5</v>
      </c>
      <c r="E15" s="4" t="s">
        <v>3</v>
      </c>
      <c r="F15" s="12">
        <v>20</v>
      </c>
      <c r="G15" s="36">
        <v>29079</v>
      </c>
      <c r="H15" s="34">
        <f>F15*G15</f>
        <v>581580</v>
      </c>
      <c r="I15" s="31"/>
      <c r="J15" s="31"/>
      <c r="K15" s="31"/>
      <c r="L15" s="31"/>
      <c r="M15" s="31"/>
      <c r="N15" s="31"/>
      <c r="O15" s="39">
        <v>580000</v>
      </c>
      <c r="P15" s="31"/>
      <c r="Q15" s="31"/>
      <c r="R15" s="31"/>
      <c r="S15" s="31"/>
      <c r="HB15" s="10"/>
      <c r="HC15" s="10"/>
      <c r="HD15" s="10"/>
      <c r="HE15" s="10"/>
      <c r="HF15" s="10"/>
      <c r="HG15" s="10"/>
      <c r="HH15" s="10"/>
      <c r="HI15" s="10"/>
    </row>
    <row r="16" spans="1:217" ht="24" x14ac:dyDescent="0.25">
      <c r="A16" s="28"/>
      <c r="B16" s="26" t="s">
        <v>80</v>
      </c>
      <c r="C16" s="3" t="s">
        <v>80</v>
      </c>
      <c r="D16" s="33" t="s">
        <v>5</v>
      </c>
      <c r="E16" s="4" t="s">
        <v>3</v>
      </c>
      <c r="F16" s="12">
        <v>20</v>
      </c>
      <c r="G16" s="36">
        <v>16485</v>
      </c>
      <c r="H16" s="34">
        <f t="shared" ref="H16:H25" si="1">F16*G16</f>
        <v>329700</v>
      </c>
      <c r="I16" s="31"/>
      <c r="J16" s="31"/>
      <c r="K16" s="31"/>
      <c r="L16" s="31"/>
      <c r="M16" s="31"/>
      <c r="N16" s="31"/>
      <c r="O16" s="39">
        <v>329700</v>
      </c>
      <c r="P16" s="31"/>
      <c r="Q16" s="31"/>
      <c r="R16" s="31"/>
      <c r="S16" s="31"/>
      <c r="HB16" s="10"/>
      <c r="HC16" s="10"/>
      <c r="HD16" s="10"/>
      <c r="HE16" s="10"/>
      <c r="HF16" s="10"/>
      <c r="HG16" s="10"/>
      <c r="HH16" s="10"/>
      <c r="HI16" s="10"/>
    </row>
    <row r="17" spans="1:217" ht="24" x14ac:dyDescent="0.25">
      <c r="A17" s="28"/>
      <c r="B17" s="26" t="s">
        <v>81</v>
      </c>
      <c r="C17" s="3" t="s">
        <v>81</v>
      </c>
      <c r="D17" s="33" t="s">
        <v>5</v>
      </c>
      <c r="E17" s="4" t="s">
        <v>3</v>
      </c>
      <c r="F17" s="12">
        <v>20</v>
      </c>
      <c r="G17" s="36">
        <v>28736</v>
      </c>
      <c r="H17" s="34">
        <f t="shared" si="1"/>
        <v>574720</v>
      </c>
      <c r="I17" s="31"/>
      <c r="J17" s="31"/>
      <c r="K17" s="31"/>
      <c r="L17" s="31"/>
      <c r="M17" s="31"/>
      <c r="N17" s="31"/>
      <c r="O17" s="39">
        <v>574720</v>
      </c>
      <c r="P17" s="31"/>
      <c r="Q17" s="31"/>
      <c r="R17" s="31"/>
      <c r="S17" s="31"/>
      <c r="HB17" s="10"/>
      <c r="HC17" s="10"/>
      <c r="HD17" s="10"/>
      <c r="HE17" s="10"/>
      <c r="HF17" s="10"/>
      <c r="HG17" s="10"/>
      <c r="HH17" s="10"/>
      <c r="HI17" s="10"/>
    </row>
    <row r="18" spans="1:217" ht="24" x14ac:dyDescent="0.25">
      <c r="A18" s="28"/>
      <c r="B18" s="26" t="s">
        <v>82</v>
      </c>
      <c r="C18" s="3" t="s">
        <v>82</v>
      </c>
      <c r="D18" s="33" t="s">
        <v>5</v>
      </c>
      <c r="E18" s="4" t="s">
        <v>3</v>
      </c>
      <c r="F18" s="12">
        <v>20</v>
      </c>
      <c r="G18" s="36">
        <v>16486</v>
      </c>
      <c r="H18" s="34">
        <f t="shared" si="1"/>
        <v>329720</v>
      </c>
      <c r="I18" s="31"/>
      <c r="J18" s="31"/>
      <c r="K18" s="31"/>
      <c r="L18" s="31"/>
      <c r="M18" s="31"/>
      <c r="N18" s="31"/>
      <c r="O18" s="39">
        <v>329720</v>
      </c>
      <c r="P18" s="31"/>
      <c r="Q18" s="31"/>
      <c r="R18" s="31"/>
      <c r="S18" s="31"/>
      <c r="HB18" s="10"/>
      <c r="HC18" s="10"/>
      <c r="HD18" s="10"/>
      <c r="HE18" s="10"/>
      <c r="HF18" s="10"/>
      <c r="HG18" s="10"/>
      <c r="HH18" s="10"/>
      <c r="HI18" s="10"/>
    </row>
    <row r="19" spans="1:217" ht="24" x14ac:dyDescent="0.25">
      <c r="A19" s="28"/>
      <c r="B19" s="26" t="s">
        <v>83</v>
      </c>
      <c r="C19" s="3" t="s">
        <v>83</v>
      </c>
      <c r="D19" s="33" t="s">
        <v>5</v>
      </c>
      <c r="E19" s="4" t="s">
        <v>3</v>
      </c>
      <c r="F19" s="12">
        <v>2</v>
      </c>
      <c r="G19" s="36">
        <v>16523</v>
      </c>
      <c r="H19" s="34">
        <f t="shared" si="1"/>
        <v>33046</v>
      </c>
      <c r="I19" s="31"/>
      <c r="J19" s="31"/>
      <c r="K19" s="31"/>
      <c r="L19" s="31"/>
      <c r="M19" s="31"/>
      <c r="N19" s="31"/>
      <c r="O19" s="39">
        <v>33046</v>
      </c>
      <c r="P19" s="31"/>
      <c r="Q19" s="31"/>
      <c r="R19" s="31"/>
      <c r="S19" s="31"/>
      <c r="HB19" s="10"/>
      <c r="HC19" s="10"/>
      <c r="HD19" s="10"/>
      <c r="HE19" s="10"/>
      <c r="HF19" s="10"/>
      <c r="HG19" s="10"/>
      <c r="HH19" s="10"/>
      <c r="HI19" s="10"/>
    </row>
    <row r="20" spans="1:217" ht="24" x14ac:dyDescent="0.25">
      <c r="A20" s="28"/>
      <c r="B20" s="26" t="s">
        <v>84</v>
      </c>
      <c r="C20" s="3" t="s">
        <v>84</v>
      </c>
      <c r="D20" s="33" t="s">
        <v>5</v>
      </c>
      <c r="E20" s="4" t="s">
        <v>3</v>
      </c>
      <c r="F20" s="12">
        <v>2</v>
      </c>
      <c r="G20" s="36">
        <v>16523</v>
      </c>
      <c r="H20" s="34">
        <f t="shared" si="1"/>
        <v>33046</v>
      </c>
      <c r="I20" s="31"/>
      <c r="J20" s="31"/>
      <c r="K20" s="31"/>
      <c r="L20" s="31"/>
      <c r="M20" s="31"/>
      <c r="N20" s="31"/>
      <c r="O20" s="39">
        <v>33046</v>
      </c>
      <c r="P20" s="31"/>
      <c r="Q20" s="31"/>
      <c r="R20" s="31"/>
      <c r="S20" s="31"/>
      <c r="HB20" s="10"/>
      <c r="HC20" s="10"/>
      <c r="HD20" s="10"/>
      <c r="HE20" s="10"/>
      <c r="HF20" s="10"/>
      <c r="HG20" s="10"/>
      <c r="HH20" s="10"/>
      <c r="HI20" s="10"/>
    </row>
    <row r="21" spans="1:217" ht="24" x14ac:dyDescent="0.25">
      <c r="A21" s="28"/>
      <c r="B21" s="26" t="s">
        <v>85</v>
      </c>
      <c r="C21" s="3" t="s">
        <v>85</v>
      </c>
      <c r="D21" s="33" t="s">
        <v>5</v>
      </c>
      <c r="E21" s="4" t="s">
        <v>3</v>
      </c>
      <c r="F21" s="12">
        <v>38</v>
      </c>
      <c r="G21" s="37">
        <v>9188</v>
      </c>
      <c r="H21" s="34">
        <f t="shared" si="1"/>
        <v>349144</v>
      </c>
      <c r="I21" s="31"/>
      <c r="J21" s="31"/>
      <c r="K21" s="31"/>
      <c r="L21" s="31"/>
      <c r="M21" s="31"/>
      <c r="N21" s="31"/>
      <c r="O21" s="39">
        <v>349144</v>
      </c>
      <c r="P21" s="31"/>
      <c r="Q21" s="31"/>
      <c r="R21" s="31"/>
      <c r="S21" s="31"/>
      <c r="HB21" s="10"/>
      <c r="HC21" s="10"/>
      <c r="HD21" s="10"/>
      <c r="HE21" s="10"/>
      <c r="HF21" s="10"/>
      <c r="HG21" s="10"/>
      <c r="HH21" s="10"/>
      <c r="HI21" s="10"/>
    </row>
    <row r="22" spans="1:217" ht="24" x14ac:dyDescent="0.25">
      <c r="A22" s="28"/>
      <c r="B22" s="26" t="s">
        <v>86</v>
      </c>
      <c r="C22" s="3" t="s">
        <v>86</v>
      </c>
      <c r="D22" s="33" t="s">
        <v>5</v>
      </c>
      <c r="E22" s="4" t="s">
        <v>3</v>
      </c>
      <c r="F22" s="12">
        <v>19</v>
      </c>
      <c r="G22" s="37">
        <v>9188</v>
      </c>
      <c r="H22" s="34">
        <f t="shared" si="1"/>
        <v>174572</v>
      </c>
      <c r="I22" s="31"/>
      <c r="J22" s="31"/>
      <c r="K22" s="31"/>
      <c r="L22" s="31"/>
      <c r="M22" s="31"/>
      <c r="N22" s="31"/>
      <c r="O22" s="39">
        <v>174572</v>
      </c>
      <c r="P22" s="31"/>
      <c r="Q22" s="31"/>
      <c r="R22" s="31"/>
      <c r="S22" s="31"/>
      <c r="HB22" s="10"/>
      <c r="HC22" s="10"/>
      <c r="HD22" s="10"/>
      <c r="HE22" s="10"/>
      <c r="HF22" s="10"/>
      <c r="HG22" s="10"/>
      <c r="HH22" s="10"/>
      <c r="HI22" s="10"/>
    </row>
    <row r="23" spans="1:217" ht="24" x14ac:dyDescent="0.25">
      <c r="A23" s="28"/>
      <c r="B23" s="26" t="s">
        <v>87</v>
      </c>
      <c r="C23" s="3" t="s">
        <v>87</v>
      </c>
      <c r="D23" s="33" t="s">
        <v>5</v>
      </c>
      <c r="E23" s="4" t="s">
        <v>3</v>
      </c>
      <c r="F23" s="12">
        <v>19</v>
      </c>
      <c r="G23" s="37">
        <v>9188</v>
      </c>
      <c r="H23" s="34">
        <f t="shared" si="1"/>
        <v>174572</v>
      </c>
      <c r="I23" s="31"/>
      <c r="J23" s="31"/>
      <c r="K23" s="31"/>
      <c r="L23" s="31"/>
      <c r="M23" s="31"/>
      <c r="N23" s="31"/>
      <c r="O23" s="39">
        <v>174572</v>
      </c>
      <c r="P23" s="31"/>
      <c r="Q23" s="31"/>
      <c r="R23" s="31"/>
      <c r="S23" s="31"/>
      <c r="HB23" s="10"/>
      <c r="HC23" s="10"/>
      <c r="HD23" s="10"/>
      <c r="HE23" s="10"/>
      <c r="HF23" s="10"/>
      <c r="HG23" s="10"/>
      <c r="HH23" s="10"/>
      <c r="HI23" s="10"/>
    </row>
    <row r="24" spans="1:217" ht="24" x14ac:dyDescent="0.25">
      <c r="A24" s="28"/>
      <c r="B24" s="26" t="s">
        <v>88</v>
      </c>
      <c r="C24" s="3" t="s">
        <v>88</v>
      </c>
      <c r="D24" s="33" t="s">
        <v>5</v>
      </c>
      <c r="E24" s="4" t="s">
        <v>3</v>
      </c>
      <c r="F24" s="12">
        <v>34</v>
      </c>
      <c r="G24" s="37">
        <v>23458</v>
      </c>
      <c r="H24" s="34">
        <f t="shared" si="1"/>
        <v>797572</v>
      </c>
      <c r="I24" s="31"/>
      <c r="J24" s="31"/>
      <c r="K24" s="31"/>
      <c r="L24" s="31"/>
      <c r="M24" s="31"/>
      <c r="N24" s="31"/>
      <c r="O24" s="39">
        <v>797572</v>
      </c>
      <c r="P24" s="31"/>
      <c r="Q24" s="31"/>
      <c r="R24" s="31"/>
      <c r="S24" s="31"/>
      <c r="HB24" s="10"/>
      <c r="HC24" s="10"/>
      <c r="HD24" s="10"/>
      <c r="HE24" s="10"/>
      <c r="HF24" s="10"/>
      <c r="HG24" s="10"/>
      <c r="HH24" s="10"/>
      <c r="HI24" s="10"/>
    </row>
    <row r="25" spans="1:217" ht="24" x14ac:dyDescent="0.25">
      <c r="A25" s="28"/>
      <c r="B25" s="26" t="s">
        <v>89</v>
      </c>
      <c r="C25" s="3" t="s">
        <v>89</v>
      </c>
      <c r="D25" s="33" t="s">
        <v>5</v>
      </c>
      <c r="E25" s="4" t="s">
        <v>3</v>
      </c>
      <c r="F25" s="12">
        <v>19</v>
      </c>
      <c r="G25" s="36">
        <v>20170</v>
      </c>
      <c r="H25" s="34">
        <f t="shared" si="1"/>
        <v>383230</v>
      </c>
      <c r="I25" s="31"/>
      <c r="J25" s="31"/>
      <c r="K25" s="31"/>
      <c r="L25" s="31"/>
      <c r="M25" s="31"/>
      <c r="N25" s="31"/>
      <c r="O25" s="39">
        <v>383230</v>
      </c>
      <c r="P25" s="31"/>
      <c r="Q25" s="31"/>
      <c r="R25" s="31"/>
      <c r="S25" s="31"/>
      <c r="HB25" s="10"/>
      <c r="HC25" s="10"/>
      <c r="HD25" s="10"/>
      <c r="HE25" s="10"/>
      <c r="HF25" s="10"/>
      <c r="HG25" s="10"/>
      <c r="HH25" s="10"/>
      <c r="HI25" s="10"/>
    </row>
    <row r="26" spans="1:217" x14ac:dyDescent="0.25">
      <c r="A26" s="28"/>
      <c r="B26" s="38" t="s">
        <v>90</v>
      </c>
      <c r="C26" s="4"/>
      <c r="D26" s="33"/>
      <c r="E26" s="4"/>
      <c r="F26" s="40"/>
      <c r="G26" s="41"/>
      <c r="H26" s="23">
        <f>SUM(H15:H25)</f>
        <v>3760902</v>
      </c>
      <c r="I26" s="31"/>
      <c r="J26" s="31"/>
      <c r="K26" s="31"/>
      <c r="L26" s="31"/>
      <c r="M26" s="31"/>
      <c r="N26" s="31"/>
      <c r="O26" s="39">
        <f>SUM(O12:O25)</f>
        <v>3974322</v>
      </c>
      <c r="P26" s="31"/>
      <c r="Q26" s="31"/>
      <c r="R26" s="31"/>
      <c r="S26" s="31"/>
      <c r="HB26" s="10"/>
      <c r="HC26" s="10"/>
      <c r="HD26" s="10"/>
      <c r="HE26" s="10"/>
      <c r="HF26" s="10"/>
      <c r="HG26" s="10"/>
      <c r="HH26" s="10"/>
      <c r="HI26" s="10"/>
    </row>
    <row r="27" spans="1:217" ht="48" x14ac:dyDescent="0.25">
      <c r="A27" s="28">
        <v>5</v>
      </c>
      <c r="B27" s="26" t="s">
        <v>102</v>
      </c>
      <c r="C27" s="3" t="s">
        <v>103</v>
      </c>
      <c r="D27" s="3"/>
      <c r="E27" s="4" t="s">
        <v>3</v>
      </c>
      <c r="F27" s="12">
        <v>10</v>
      </c>
      <c r="G27" s="13">
        <v>105050</v>
      </c>
      <c r="H27" s="23">
        <f>F27*G27</f>
        <v>1050500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HB27" s="10"/>
      <c r="HC27" s="10"/>
      <c r="HD27" s="10"/>
      <c r="HE27" s="10"/>
      <c r="HF27" s="10"/>
      <c r="HG27" s="10"/>
      <c r="HH27" s="10"/>
      <c r="HI27" s="10"/>
    </row>
    <row r="28" spans="1:217" ht="24" x14ac:dyDescent="0.25">
      <c r="A28" s="28">
        <v>6</v>
      </c>
      <c r="B28" s="32" t="s">
        <v>104</v>
      </c>
      <c r="C28" s="4"/>
      <c r="D28" s="33"/>
      <c r="E28" s="4"/>
      <c r="F28" s="12"/>
      <c r="G28" s="13"/>
      <c r="H28" s="3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HB28" s="10"/>
      <c r="HC28" s="10"/>
      <c r="HD28" s="10"/>
      <c r="HE28" s="10"/>
      <c r="HF28" s="10"/>
      <c r="HG28" s="10"/>
      <c r="HH28" s="10"/>
      <c r="HI28" s="10"/>
    </row>
    <row r="29" spans="1:217" ht="36" x14ac:dyDescent="0.25">
      <c r="A29" s="28"/>
      <c r="B29" s="42" t="s">
        <v>105</v>
      </c>
      <c r="C29" s="43" t="s">
        <v>105</v>
      </c>
      <c r="D29" s="33" t="s">
        <v>5</v>
      </c>
      <c r="E29" s="4" t="s">
        <v>96</v>
      </c>
      <c r="F29" s="12">
        <v>10</v>
      </c>
      <c r="G29" s="36">
        <v>80000</v>
      </c>
      <c r="H29" s="34">
        <f>F29*G29</f>
        <v>800000</v>
      </c>
      <c r="I29" s="31"/>
      <c r="J29" s="31"/>
      <c r="K29" s="31"/>
      <c r="L29" s="31"/>
      <c r="M29" s="31"/>
      <c r="N29" s="31"/>
      <c r="O29" s="31"/>
      <c r="P29" s="31"/>
      <c r="Q29" s="39">
        <v>480000</v>
      </c>
      <c r="R29" s="31"/>
      <c r="S29" s="31">
        <v>488990</v>
      </c>
      <c r="HB29" s="10"/>
      <c r="HC29" s="10"/>
      <c r="HD29" s="10"/>
      <c r="HE29" s="10"/>
      <c r="HF29" s="10"/>
      <c r="HG29" s="10"/>
      <c r="HH29" s="10"/>
      <c r="HI29" s="10"/>
    </row>
    <row r="30" spans="1:217" ht="24" x14ac:dyDescent="0.25">
      <c r="A30" s="28"/>
      <c r="B30" s="42" t="s">
        <v>106</v>
      </c>
      <c r="C30" s="43" t="s">
        <v>106</v>
      </c>
      <c r="D30" s="33" t="s">
        <v>5</v>
      </c>
      <c r="E30" s="4" t="s">
        <v>96</v>
      </c>
      <c r="F30" s="12">
        <v>10</v>
      </c>
      <c r="G30" s="36">
        <v>14000</v>
      </c>
      <c r="H30" s="34">
        <f>F30*G30</f>
        <v>140000</v>
      </c>
      <c r="I30" s="31"/>
      <c r="J30" s="31"/>
      <c r="K30" s="31"/>
      <c r="L30" s="31"/>
      <c r="M30" s="31"/>
      <c r="N30" s="31"/>
      <c r="O30" s="31"/>
      <c r="P30" s="31"/>
      <c r="Q30" s="39">
        <v>120000</v>
      </c>
      <c r="R30" s="31"/>
      <c r="S30" s="31"/>
      <c r="HB30" s="10"/>
      <c r="HC30" s="10"/>
      <c r="HD30" s="10"/>
      <c r="HE30" s="10"/>
      <c r="HF30" s="10"/>
      <c r="HG30" s="10"/>
      <c r="HH30" s="10"/>
      <c r="HI30" s="10"/>
    </row>
    <row r="31" spans="1:217" x14ac:dyDescent="0.25">
      <c r="A31" s="28"/>
      <c r="B31" s="38" t="s">
        <v>4</v>
      </c>
      <c r="C31" s="44"/>
      <c r="D31" s="33"/>
      <c r="E31" s="44"/>
      <c r="F31" s="40"/>
      <c r="G31" s="41"/>
      <c r="H31" s="45">
        <f>SUM(H29:H30)</f>
        <v>940000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HB31" s="10"/>
      <c r="HC31" s="10"/>
      <c r="HD31" s="10"/>
      <c r="HE31" s="10"/>
      <c r="HF31" s="10"/>
      <c r="HG31" s="10"/>
      <c r="HH31" s="10"/>
      <c r="HI31" s="10"/>
    </row>
    <row r="32" spans="1:217" ht="36" x14ac:dyDescent="0.25">
      <c r="A32" s="28">
        <v>7</v>
      </c>
      <c r="B32" s="32" t="s">
        <v>91</v>
      </c>
      <c r="C32" s="4"/>
      <c r="D32" s="33"/>
      <c r="E32" s="4"/>
      <c r="F32" s="12"/>
      <c r="G32" s="13"/>
      <c r="H32" s="34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HB32" s="10"/>
      <c r="HC32" s="10"/>
      <c r="HD32" s="10"/>
      <c r="HE32" s="10"/>
      <c r="HF32" s="10"/>
      <c r="HG32" s="10"/>
      <c r="HH32" s="10"/>
      <c r="HI32" s="10"/>
    </row>
    <row r="33" spans="1:217" ht="48" x14ac:dyDescent="0.25">
      <c r="A33" s="28"/>
      <c r="B33" s="46" t="s">
        <v>92</v>
      </c>
      <c r="C33" s="47" t="s">
        <v>92</v>
      </c>
      <c r="D33" s="14" t="s">
        <v>5</v>
      </c>
      <c r="E33" s="48" t="s">
        <v>3</v>
      </c>
      <c r="F33" s="49">
        <v>1</v>
      </c>
      <c r="G33" s="50">
        <v>122454</v>
      </c>
      <c r="H33" s="51">
        <f>F33*G33</f>
        <v>122454</v>
      </c>
      <c r="I33" s="31"/>
      <c r="J33" s="31"/>
      <c r="K33" s="31"/>
      <c r="L33" s="31"/>
      <c r="M33" s="31"/>
      <c r="N33" s="31"/>
      <c r="O33" s="39">
        <v>122454</v>
      </c>
      <c r="P33" s="31"/>
      <c r="Q33" s="31"/>
      <c r="R33" s="31"/>
      <c r="S33" s="31"/>
      <c r="HB33" s="10"/>
      <c r="HC33" s="10"/>
      <c r="HD33" s="10"/>
      <c r="HE33" s="10"/>
      <c r="HF33" s="10"/>
      <c r="HG33" s="10"/>
      <c r="HH33" s="10"/>
      <c r="HI33" s="10"/>
    </row>
    <row r="34" spans="1:217" ht="24" x14ac:dyDescent="0.25">
      <c r="A34" s="28"/>
      <c r="B34" s="46" t="s">
        <v>93</v>
      </c>
      <c r="C34" s="47" t="s">
        <v>93</v>
      </c>
      <c r="D34" s="14" t="s">
        <v>5</v>
      </c>
      <c r="E34" s="48" t="s">
        <v>3</v>
      </c>
      <c r="F34" s="49">
        <v>2</v>
      </c>
      <c r="G34" s="50">
        <v>198987</v>
      </c>
      <c r="H34" s="51">
        <f t="shared" ref="H34:H35" si="2">F34*G34</f>
        <v>397974</v>
      </c>
      <c r="I34" s="31"/>
      <c r="J34" s="31"/>
      <c r="K34" s="31"/>
      <c r="L34" s="31"/>
      <c r="M34" s="31"/>
      <c r="N34" s="31"/>
      <c r="O34" s="39">
        <v>397974</v>
      </c>
      <c r="P34" s="31"/>
      <c r="Q34" s="31"/>
      <c r="R34" s="31"/>
      <c r="S34" s="31"/>
      <c r="HB34" s="10"/>
      <c r="HC34" s="10"/>
      <c r="HD34" s="10"/>
      <c r="HE34" s="10"/>
      <c r="HF34" s="10"/>
      <c r="HG34" s="10"/>
      <c r="HH34" s="10"/>
      <c r="HI34" s="10"/>
    </row>
    <row r="35" spans="1:217" ht="24" x14ac:dyDescent="0.25">
      <c r="A35" s="28"/>
      <c r="B35" s="52" t="s">
        <v>94</v>
      </c>
      <c r="C35" s="53" t="s">
        <v>94</v>
      </c>
      <c r="D35" s="14" t="s">
        <v>5</v>
      </c>
      <c r="E35" s="48" t="s">
        <v>77</v>
      </c>
      <c r="F35" s="49">
        <v>2</v>
      </c>
      <c r="G35" s="50">
        <v>70409</v>
      </c>
      <c r="H35" s="51">
        <f t="shared" si="2"/>
        <v>140818</v>
      </c>
      <c r="I35" s="31"/>
      <c r="J35" s="31"/>
      <c r="K35" s="31"/>
      <c r="L35" s="31"/>
      <c r="M35" s="31"/>
      <c r="N35" s="31"/>
      <c r="O35" s="39">
        <v>140818</v>
      </c>
      <c r="P35" s="31"/>
      <c r="Q35" s="31"/>
      <c r="R35" s="31"/>
      <c r="S35" s="31"/>
      <c r="HB35" s="10"/>
      <c r="HC35" s="10"/>
      <c r="HD35" s="10"/>
      <c r="HE35" s="10"/>
      <c r="HF35" s="10"/>
      <c r="HG35" s="10"/>
      <c r="HH35" s="10"/>
      <c r="HI35" s="10"/>
    </row>
    <row r="36" spans="1:217" x14ac:dyDescent="0.25">
      <c r="A36" s="28"/>
      <c r="B36" s="54" t="s">
        <v>4</v>
      </c>
      <c r="C36" s="55"/>
      <c r="D36" s="14"/>
      <c r="E36" s="48"/>
      <c r="F36" s="49"/>
      <c r="G36" s="56"/>
      <c r="H36" s="25">
        <f>SUM(H33:H35)</f>
        <v>661246</v>
      </c>
      <c r="I36" s="31"/>
      <c r="J36" s="31"/>
      <c r="K36" s="31"/>
      <c r="L36" s="31"/>
      <c r="M36" s="31"/>
      <c r="N36" s="31"/>
      <c r="O36" s="39">
        <f>SUM(O33:O35)</f>
        <v>661246</v>
      </c>
      <c r="P36" s="31"/>
      <c r="Q36" s="31"/>
      <c r="R36" s="31"/>
      <c r="S36" s="31"/>
      <c r="HB36" s="10"/>
      <c r="HC36" s="10"/>
      <c r="HD36" s="10"/>
      <c r="HE36" s="10"/>
      <c r="HF36" s="10"/>
      <c r="HG36" s="10"/>
      <c r="HH36" s="10"/>
      <c r="HI36" s="10"/>
    </row>
    <row r="37" spans="1:217" ht="24" x14ac:dyDescent="0.25">
      <c r="A37" s="28">
        <v>8</v>
      </c>
      <c r="B37" s="57" t="s">
        <v>107</v>
      </c>
      <c r="C37" s="58" t="s">
        <v>95</v>
      </c>
      <c r="D37" s="59" t="s">
        <v>5</v>
      </c>
      <c r="E37" s="60" t="s">
        <v>96</v>
      </c>
      <c r="F37" s="61">
        <v>43</v>
      </c>
      <c r="G37" s="62">
        <v>13000</v>
      </c>
      <c r="H37" s="63">
        <f>F37*G37</f>
        <v>559000</v>
      </c>
      <c r="I37" s="31"/>
      <c r="J37" s="31"/>
      <c r="K37" s="39">
        <v>193500</v>
      </c>
      <c r="L37" s="31"/>
      <c r="M37" s="31"/>
      <c r="N37" s="31"/>
      <c r="O37" s="31">
        <v>215000</v>
      </c>
      <c r="P37" s="31"/>
      <c r="Q37" s="31"/>
      <c r="R37" s="31"/>
      <c r="S37" s="31">
        <v>412800</v>
      </c>
      <c r="HB37" s="10"/>
      <c r="HC37" s="10"/>
      <c r="HD37" s="10"/>
      <c r="HE37" s="10"/>
      <c r="HF37" s="10"/>
      <c r="HG37" s="10"/>
      <c r="HH37" s="10"/>
      <c r="HI37" s="10"/>
    </row>
    <row r="38" spans="1:217" ht="24" x14ac:dyDescent="0.25">
      <c r="A38" s="28">
        <v>9</v>
      </c>
      <c r="B38" s="52" t="s">
        <v>108</v>
      </c>
      <c r="C38" s="53" t="s">
        <v>108</v>
      </c>
      <c r="D38" s="14" t="s">
        <v>5</v>
      </c>
      <c r="E38" s="48" t="s">
        <v>96</v>
      </c>
      <c r="F38" s="49">
        <v>8</v>
      </c>
      <c r="G38" s="50">
        <v>7000</v>
      </c>
      <c r="H38" s="63">
        <f>F38*G38</f>
        <v>56000</v>
      </c>
      <c r="I38" s="31"/>
      <c r="J38" s="31"/>
      <c r="K38" s="31"/>
      <c r="L38" s="31"/>
      <c r="M38" s="31"/>
      <c r="N38" s="31"/>
      <c r="O38" s="39">
        <v>48000</v>
      </c>
      <c r="P38" s="31"/>
      <c r="Q38" s="31"/>
      <c r="R38" s="31"/>
      <c r="S38" s="31">
        <v>48384</v>
      </c>
      <c r="HB38" s="10"/>
      <c r="HC38" s="10"/>
      <c r="HD38" s="10"/>
      <c r="HE38" s="10"/>
      <c r="HF38" s="10"/>
      <c r="HG38" s="10"/>
      <c r="HH38" s="10"/>
      <c r="HI38" s="10"/>
    </row>
    <row r="39" spans="1:217" ht="36" x14ac:dyDescent="0.25">
      <c r="A39" s="28">
        <v>10</v>
      </c>
      <c r="B39" s="64" t="s">
        <v>97</v>
      </c>
      <c r="C39" s="48"/>
      <c r="D39" s="14"/>
      <c r="E39" s="48"/>
      <c r="F39" s="49"/>
      <c r="G39" s="65"/>
      <c r="H39" s="5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HB39" s="10"/>
      <c r="HC39" s="10"/>
      <c r="HD39" s="10"/>
      <c r="HE39" s="10"/>
      <c r="HF39" s="10"/>
      <c r="HG39" s="10"/>
      <c r="HH39" s="10"/>
      <c r="HI39" s="10"/>
    </row>
    <row r="40" spans="1:217" ht="24" x14ac:dyDescent="0.25">
      <c r="A40" s="28"/>
      <c r="B40" s="66" t="s">
        <v>98</v>
      </c>
      <c r="C40" s="55" t="s">
        <v>98</v>
      </c>
      <c r="D40" s="14" t="s">
        <v>5</v>
      </c>
      <c r="E40" s="48" t="s">
        <v>3</v>
      </c>
      <c r="F40" s="18">
        <v>3</v>
      </c>
      <c r="G40" s="50">
        <v>18000</v>
      </c>
      <c r="H40" s="51">
        <f>F40*G40</f>
        <v>54000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9">
        <v>48720</v>
      </c>
      <c r="HB40" s="10"/>
      <c r="HC40" s="10"/>
      <c r="HD40" s="10"/>
      <c r="HE40" s="10"/>
      <c r="HF40" s="10"/>
      <c r="HG40" s="10"/>
      <c r="HH40" s="10"/>
      <c r="HI40" s="10"/>
    </row>
    <row r="41" spans="1:217" ht="24" x14ac:dyDescent="0.25">
      <c r="A41" s="28"/>
      <c r="B41" s="66" t="s">
        <v>99</v>
      </c>
      <c r="C41" s="55" t="s">
        <v>99</v>
      </c>
      <c r="D41" s="14" t="s">
        <v>5</v>
      </c>
      <c r="E41" s="48" t="s">
        <v>77</v>
      </c>
      <c r="F41" s="18">
        <v>3</v>
      </c>
      <c r="G41" s="50">
        <v>35000</v>
      </c>
      <c r="H41" s="51">
        <f t="shared" ref="H41:H43" si="3">F41*G41</f>
        <v>105000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9">
        <v>68580</v>
      </c>
      <c r="HB41" s="10"/>
      <c r="HC41" s="10"/>
      <c r="HD41" s="10"/>
      <c r="HE41" s="10"/>
      <c r="HF41" s="10"/>
      <c r="HG41" s="10"/>
      <c r="HH41" s="10"/>
      <c r="HI41" s="10"/>
    </row>
    <row r="42" spans="1:217" ht="24" x14ac:dyDescent="0.25">
      <c r="A42" s="28"/>
      <c r="B42" s="67" t="s">
        <v>100</v>
      </c>
      <c r="C42" s="68" t="s">
        <v>100</v>
      </c>
      <c r="D42" s="14" t="s">
        <v>5</v>
      </c>
      <c r="E42" s="48" t="s">
        <v>3</v>
      </c>
      <c r="F42" s="18">
        <v>3</v>
      </c>
      <c r="G42" s="50">
        <v>20000</v>
      </c>
      <c r="H42" s="51">
        <f t="shared" si="3"/>
        <v>60000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9">
        <v>54503.58</v>
      </c>
      <c r="HB42" s="10"/>
      <c r="HC42" s="10"/>
      <c r="HD42" s="10"/>
      <c r="HE42" s="10"/>
      <c r="HF42" s="10"/>
      <c r="HG42" s="10"/>
      <c r="HH42" s="10"/>
      <c r="HI42" s="10"/>
    </row>
    <row r="43" spans="1:217" ht="24" x14ac:dyDescent="0.25">
      <c r="A43" s="28"/>
      <c r="B43" s="66" t="s">
        <v>76</v>
      </c>
      <c r="C43" s="55" t="s">
        <v>76</v>
      </c>
      <c r="D43" s="14" t="s">
        <v>5</v>
      </c>
      <c r="E43" s="48" t="s">
        <v>3</v>
      </c>
      <c r="F43" s="18">
        <v>3</v>
      </c>
      <c r="G43" s="50">
        <v>78500</v>
      </c>
      <c r="H43" s="51">
        <f t="shared" si="3"/>
        <v>235500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9">
        <v>184500</v>
      </c>
      <c r="HB43" s="10"/>
      <c r="HC43" s="10"/>
      <c r="HD43" s="10"/>
      <c r="HE43" s="10"/>
      <c r="HF43" s="10"/>
      <c r="HG43" s="10"/>
      <c r="HH43" s="10"/>
      <c r="HI43" s="10"/>
    </row>
    <row r="44" spans="1:217" x14ac:dyDescent="0.25">
      <c r="A44" s="28"/>
      <c r="B44" s="54" t="s">
        <v>4</v>
      </c>
      <c r="C44" s="48"/>
      <c r="D44" s="14"/>
      <c r="E44" s="48"/>
      <c r="F44" s="69"/>
      <c r="G44" s="56"/>
      <c r="H44" s="25">
        <f>SUM(H40:H43)</f>
        <v>454500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9">
        <f>SUM(S40:S43)</f>
        <v>356303.58</v>
      </c>
      <c r="HB44" s="10"/>
      <c r="HC44" s="10"/>
      <c r="HD44" s="10"/>
      <c r="HE44" s="10"/>
      <c r="HF44" s="10"/>
      <c r="HG44" s="10"/>
      <c r="HH44" s="10"/>
      <c r="HI44" s="10"/>
    </row>
    <row r="45" spans="1:217" ht="24" x14ac:dyDescent="0.25">
      <c r="A45" s="28">
        <v>11</v>
      </c>
      <c r="B45" s="27" t="s">
        <v>206</v>
      </c>
      <c r="C45" s="14" t="s">
        <v>207</v>
      </c>
      <c r="D45" s="14" t="s">
        <v>5</v>
      </c>
      <c r="E45" s="15" t="s">
        <v>13</v>
      </c>
      <c r="F45" s="15">
        <v>90</v>
      </c>
      <c r="G45" s="16">
        <v>700</v>
      </c>
      <c r="H45" s="25">
        <f>F45*G45</f>
        <v>63000</v>
      </c>
      <c r="I45" s="31"/>
      <c r="J45" s="31"/>
      <c r="K45" s="31"/>
      <c r="L45" s="31"/>
      <c r="M45" s="31"/>
      <c r="N45" s="31"/>
      <c r="O45" s="39">
        <v>63000</v>
      </c>
      <c r="P45" s="31"/>
      <c r="Q45" s="31"/>
      <c r="R45" s="31"/>
      <c r="S45" s="31"/>
      <c r="HB45" s="10"/>
      <c r="HC45" s="10"/>
      <c r="HD45" s="10"/>
      <c r="HE45" s="10"/>
      <c r="HF45" s="10"/>
      <c r="HG45" s="10"/>
      <c r="HH45" s="10"/>
      <c r="HI45" s="10"/>
    </row>
    <row r="46" spans="1:217" ht="24" x14ac:dyDescent="0.25">
      <c r="A46" s="28">
        <v>12</v>
      </c>
      <c r="B46" s="27" t="s">
        <v>6</v>
      </c>
      <c r="C46" s="14" t="s">
        <v>7</v>
      </c>
      <c r="D46" s="14" t="s">
        <v>5</v>
      </c>
      <c r="E46" s="15" t="s">
        <v>8</v>
      </c>
      <c r="F46" s="15">
        <v>50</v>
      </c>
      <c r="G46" s="16">
        <v>22.94</v>
      </c>
      <c r="H46" s="25">
        <f t="shared" ref="H46:H88" si="4">F46*G46</f>
        <v>1147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HB46" s="10"/>
      <c r="HC46" s="10"/>
      <c r="HD46" s="10"/>
      <c r="HE46" s="10"/>
      <c r="HF46" s="10"/>
      <c r="HG46" s="10"/>
      <c r="HH46" s="10"/>
      <c r="HI46" s="10"/>
    </row>
    <row r="47" spans="1:217" ht="24" x14ac:dyDescent="0.25">
      <c r="A47" s="28">
        <v>13</v>
      </c>
      <c r="B47" s="27" t="s">
        <v>109</v>
      </c>
      <c r="C47" s="27" t="s">
        <v>109</v>
      </c>
      <c r="D47" s="14" t="s">
        <v>5</v>
      </c>
      <c r="E47" s="15" t="s">
        <v>8</v>
      </c>
      <c r="F47" s="15">
        <v>200</v>
      </c>
      <c r="G47" s="16">
        <v>43.63</v>
      </c>
      <c r="H47" s="25">
        <f t="shared" si="4"/>
        <v>8726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HB47" s="10"/>
      <c r="HC47" s="10"/>
      <c r="HD47" s="10"/>
      <c r="HE47" s="10"/>
      <c r="HF47" s="10"/>
      <c r="HG47" s="10"/>
      <c r="HH47" s="10"/>
      <c r="HI47" s="10"/>
    </row>
    <row r="48" spans="1:217" ht="24" x14ac:dyDescent="0.25">
      <c r="A48" s="28">
        <v>14</v>
      </c>
      <c r="B48" s="27" t="s">
        <v>208</v>
      </c>
      <c r="C48" s="14" t="s">
        <v>110</v>
      </c>
      <c r="D48" s="14" t="s">
        <v>5</v>
      </c>
      <c r="E48" s="15" t="s">
        <v>111</v>
      </c>
      <c r="F48" s="15">
        <v>5000</v>
      </c>
      <c r="G48" s="16">
        <v>131.1</v>
      </c>
      <c r="H48" s="25">
        <f t="shared" si="4"/>
        <v>655500</v>
      </c>
      <c r="I48" s="31"/>
      <c r="J48" s="31"/>
      <c r="K48" s="31"/>
      <c r="L48" s="31">
        <v>650000</v>
      </c>
      <c r="M48" s="31"/>
      <c r="N48" s="39">
        <v>300000</v>
      </c>
      <c r="O48" s="31">
        <v>550000</v>
      </c>
      <c r="P48" s="31"/>
      <c r="Q48" s="31"/>
      <c r="R48" s="31"/>
      <c r="S48" s="31"/>
      <c r="HB48" s="10"/>
      <c r="HC48" s="10"/>
      <c r="HD48" s="10"/>
      <c r="HE48" s="10"/>
      <c r="HF48" s="10"/>
      <c r="HG48" s="10"/>
      <c r="HH48" s="10"/>
      <c r="HI48" s="10"/>
    </row>
    <row r="49" spans="1:217" ht="48" x14ac:dyDescent="0.25">
      <c r="A49" s="28">
        <v>15</v>
      </c>
      <c r="B49" s="27" t="s">
        <v>209</v>
      </c>
      <c r="C49" s="17" t="s">
        <v>112</v>
      </c>
      <c r="D49" s="14"/>
      <c r="E49" s="15" t="s">
        <v>3</v>
      </c>
      <c r="F49" s="18">
        <v>1</v>
      </c>
      <c r="G49" s="16">
        <v>181651</v>
      </c>
      <c r="H49" s="25">
        <f t="shared" si="4"/>
        <v>181651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HB49" s="10"/>
      <c r="HC49" s="10"/>
      <c r="HD49" s="10"/>
      <c r="HE49" s="10"/>
      <c r="HF49" s="10"/>
      <c r="HG49" s="10"/>
      <c r="HH49" s="10"/>
      <c r="HI49" s="10"/>
    </row>
    <row r="50" spans="1:217" ht="96" x14ac:dyDescent="0.25">
      <c r="A50" s="28">
        <v>16</v>
      </c>
      <c r="B50" s="70" t="s">
        <v>113</v>
      </c>
      <c r="C50" s="59" t="s">
        <v>114</v>
      </c>
      <c r="D50" s="14" t="s">
        <v>5</v>
      </c>
      <c r="E50" s="15" t="s">
        <v>1</v>
      </c>
      <c r="F50" s="15">
        <v>1500</v>
      </c>
      <c r="G50" s="16">
        <v>502.15</v>
      </c>
      <c r="H50" s="25">
        <f t="shared" si="4"/>
        <v>753225</v>
      </c>
      <c r="I50" s="31"/>
      <c r="J50" s="31"/>
      <c r="K50" s="31"/>
      <c r="L50" s="31"/>
      <c r="M50" s="31"/>
      <c r="N50" s="31"/>
      <c r="O50" s="39">
        <v>753000</v>
      </c>
      <c r="P50" s="31"/>
      <c r="Q50" s="31"/>
      <c r="R50" s="31"/>
      <c r="S50" s="31"/>
      <c r="HB50" s="10"/>
      <c r="HC50" s="10"/>
      <c r="HD50" s="10"/>
      <c r="HE50" s="10"/>
      <c r="HF50" s="10"/>
      <c r="HG50" s="10"/>
      <c r="HH50" s="10"/>
      <c r="HI50" s="10"/>
    </row>
    <row r="51" spans="1:217" ht="24" x14ac:dyDescent="0.25">
      <c r="A51" s="28">
        <v>17</v>
      </c>
      <c r="B51" s="27" t="s">
        <v>210</v>
      </c>
      <c r="C51" s="14" t="s">
        <v>115</v>
      </c>
      <c r="D51" s="14" t="s">
        <v>5</v>
      </c>
      <c r="E51" s="15" t="s">
        <v>1</v>
      </c>
      <c r="F51" s="15">
        <v>5000</v>
      </c>
      <c r="G51" s="16">
        <v>153.9</v>
      </c>
      <c r="H51" s="25">
        <f t="shared" si="4"/>
        <v>769500</v>
      </c>
      <c r="I51" s="31"/>
      <c r="J51" s="31"/>
      <c r="K51" s="31"/>
      <c r="L51" s="39">
        <v>450000</v>
      </c>
      <c r="M51" s="31"/>
      <c r="N51" s="31"/>
      <c r="O51" s="31">
        <v>550000</v>
      </c>
      <c r="P51" s="31"/>
      <c r="Q51" s="31"/>
      <c r="R51" s="31"/>
      <c r="S51" s="31"/>
      <c r="HB51" s="10"/>
      <c r="HC51" s="10"/>
      <c r="HD51" s="10"/>
      <c r="HE51" s="10"/>
      <c r="HF51" s="10"/>
      <c r="HG51" s="10"/>
      <c r="HH51" s="10"/>
      <c r="HI51" s="10"/>
    </row>
    <row r="52" spans="1:217" ht="24" x14ac:dyDescent="0.25">
      <c r="A52" s="28">
        <v>18</v>
      </c>
      <c r="B52" s="27" t="s">
        <v>116</v>
      </c>
      <c r="C52" s="14" t="s">
        <v>117</v>
      </c>
      <c r="D52" s="14" t="s">
        <v>5</v>
      </c>
      <c r="E52" s="15" t="s">
        <v>1</v>
      </c>
      <c r="F52" s="15">
        <v>3300</v>
      </c>
      <c r="G52" s="16">
        <v>28.5</v>
      </c>
      <c r="H52" s="25">
        <f t="shared" si="4"/>
        <v>94050</v>
      </c>
      <c r="I52" s="31"/>
      <c r="J52" s="31"/>
      <c r="K52" s="31"/>
      <c r="L52" s="39">
        <v>39600</v>
      </c>
      <c r="M52" s="31"/>
      <c r="N52" s="31"/>
      <c r="O52" s="31">
        <v>42900</v>
      </c>
      <c r="P52" s="31"/>
      <c r="Q52" s="31"/>
      <c r="R52" s="31">
        <v>39600</v>
      </c>
      <c r="S52" s="31"/>
      <c r="HB52" s="10"/>
      <c r="HC52" s="10"/>
      <c r="HD52" s="10"/>
      <c r="HE52" s="10"/>
      <c r="HF52" s="10"/>
      <c r="HG52" s="10"/>
      <c r="HH52" s="10"/>
      <c r="HI52" s="10"/>
    </row>
    <row r="53" spans="1:217" ht="24" x14ac:dyDescent="0.25">
      <c r="A53" s="28">
        <v>19</v>
      </c>
      <c r="B53" s="27" t="s">
        <v>211</v>
      </c>
      <c r="C53" s="15" t="s">
        <v>192</v>
      </c>
      <c r="D53" s="14" t="s">
        <v>5</v>
      </c>
      <c r="E53" s="15" t="s">
        <v>9</v>
      </c>
      <c r="F53" s="15">
        <v>1000</v>
      </c>
      <c r="G53" s="16">
        <v>150</v>
      </c>
      <c r="H53" s="25">
        <f t="shared" si="4"/>
        <v>150000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HB53" s="10"/>
      <c r="HC53" s="10"/>
      <c r="HD53" s="10"/>
      <c r="HE53" s="10"/>
      <c r="HF53" s="10"/>
      <c r="HG53" s="10"/>
      <c r="HH53" s="10"/>
      <c r="HI53" s="10"/>
    </row>
    <row r="54" spans="1:217" ht="24" x14ac:dyDescent="0.25">
      <c r="A54" s="28">
        <v>20</v>
      </c>
      <c r="B54" s="27" t="s">
        <v>10</v>
      </c>
      <c r="C54" s="15" t="s">
        <v>11</v>
      </c>
      <c r="D54" s="14" t="s">
        <v>5</v>
      </c>
      <c r="E54" s="15" t="s">
        <v>1</v>
      </c>
      <c r="F54" s="15">
        <v>2500</v>
      </c>
      <c r="G54" s="16">
        <v>168.03</v>
      </c>
      <c r="H54" s="25">
        <f t="shared" si="4"/>
        <v>420075</v>
      </c>
      <c r="I54" s="31"/>
      <c r="J54" s="31"/>
      <c r="K54" s="31"/>
      <c r="L54" s="31"/>
      <c r="M54" s="31"/>
      <c r="N54" s="31"/>
      <c r="O54" s="39">
        <v>420000</v>
      </c>
      <c r="P54" s="31"/>
      <c r="Q54" s="31"/>
      <c r="R54" s="31">
        <v>420000</v>
      </c>
      <c r="S54" s="31"/>
      <c r="HB54" s="10"/>
      <c r="HC54" s="10"/>
      <c r="HD54" s="10"/>
      <c r="HE54" s="10"/>
      <c r="HF54" s="10"/>
      <c r="HG54" s="10"/>
      <c r="HH54" s="10"/>
      <c r="HI54" s="10"/>
    </row>
    <row r="55" spans="1:217" ht="24" x14ac:dyDescent="0.25">
      <c r="A55" s="28">
        <v>21</v>
      </c>
      <c r="B55" s="27" t="s">
        <v>12</v>
      </c>
      <c r="C55" s="14" t="s">
        <v>12</v>
      </c>
      <c r="D55" s="14" t="s">
        <v>5</v>
      </c>
      <c r="E55" s="15" t="s">
        <v>13</v>
      </c>
      <c r="F55" s="15">
        <v>1.5</v>
      </c>
      <c r="G55" s="16">
        <v>3600</v>
      </c>
      <c r="H55" s="25">
        <f t="shared" si="4"/>
        <v>5400</v>
      </c>
      <c r="I55" s="31"/>
      <c r="J55" s="31"/>
      <c r="K55" s="31"/>
      <c r="L55" s="31"/>
      <c r="M55" s="31"/>
      <c r="N55" s="31"/>
      <c r="O55" s="39">
        <v>5385</v>
      </c>
      <c r="P55" s="31"/>
      <c r="Q55" s="31"/>
      <c r="R55" s="31"/>
      <c r="S55" s="31"/>
      <c r="HB55" s="10"/>
      <c r="HC55" s="10"/>
      <c r="HD55" s="10"/>
      <c r="HE55" s="10"/>
      <c r="HF55" s="10"/>
      <c r="HG55" s="10"/>
      <c r="HH55" s="10"/>
      <c r="HI55" s="10"/>
    </row>
    <row r="56" spans="1:217" ht="24" x14ac:dyDescent="0.25">
      <c r="A56" s="28">
        <v>22</v>
      </c>
      <c r="B56" s="27" t="s">
        <v>14</v>
      </c>
      <c r="C56" s="14" t="s">
        <v>14</v>
      </c>
      <c r="D56" s="14" t="s">
        <v>5</v>
      </c>
      <c r="E56" s="15" t="s">
        <v>13</v>
      </c>
      <c r="F56" s="15">
        <v>1.2</v>
      </c>
      <c r="G56" s="16">
        <v>7500</v>
      </c>
      <c r="H56" s="25">
        <f t="shared" si="4"/>
        <v>9000</v>
      </c>
      <c r="I56" s="31"/>
      <c r="J56" s="31"/>
      <c r="K56" s="31"/>
      <c r="L56" s="31"/>
      <c r="M56" s="31"/>
      <c r="N56" s="31"/>
      <c r="O56" s="39">
        <v>7451.2</v>
      </c>
      <c r="P56" s="31"/>
      <c r="Q56" s="31"/>
      <c r="R56" s="31"/>
      <c r="S56" s="31"/>
      <c r="HB56" s="10"/>
      <c r="HC56" s="10"/>
      <c r="HD56" s="10"/>
      <c r="HE56" s="10"/>
      <c r="HF56" s="10"/>
      <c r="HG56" s="10"/>
      <c r="HH56" s="10"/>
      <c r="HI56" s="10"/>
    </row>
    <row r="57" spans="1:217" ht="24" x14ac:dyDescent="0.25">
      <c r="A57" s="28">
        <v>23</v>
      </c>
      <c r="B57" s="27" t="s">
        <v>15</v>
      </c>
      <c r="C57" s="14" t="s">
        <v>16</v>
      </c>
      <c r="D57" s="14" t="s">
        <v>5</v>
      </c>
      <c r="E57" s="15" t="s">
        <v>13</v>
      </c>
      <c r="F57" s="18">
        <v>1</v>
      </c>
      <c r="G57" s="16">
        <v>1300</v>
      </c>
      <c r="H57" s="25">
        <f t="shared" si="4"/>
        <v>1300</v>
      </c>
      <c r="I57" s="31"/>
      <c r="J57" s="31"/>
      <c r="K57" s="31"/>
      <c r="L57" s="31"/>
      <c r="M57" s="31"/>
      <c r="N57" s="31"/>
      <c r="O57" s="39">
        <v>1290</v>
      </c>
      <c r="P57" s="31"/>
      <c r="Q57" s="31"/>
      <c r="R57" s="31"/>
      <c r="S57" s="31"/>
      <c r="HB57" s="10"/>
      <c r="HC57" s="10"/>
      <c r="HD57" s="10"/>
      <c r="HE57" s="10"/>
      <c r="HF57" s="10"/>
      <c r="HG57" s="10"/>
      <c r="HH57" s="10"/>
      <c r="HI57" s="10"/>
    </row>
    <row r="58" spans="1:217" ht="24" x14ac:dyDescent="0.25">
      <c r="A58" s="28">
        <v>24</v>
      </c>
      <c r="B58" s="27" t="s">
        <v>17</v>
      </c>
      <c r="C58" s="14" t="s">
        <v>17</v>
      </c>
      <c r="D58" s="14" t="s">
        <v>5</v>
      </c>
      <c r="E58" s="15" t="s">
        <v>2</v>
      </c>
      <c r="F58" s="18">
        <v>5</v>
      </c>
      <c r="G58" s="16">
        <v>1200</v>
      </c>
      <c r="H58" s="25">
        <f t="shared" si="4"/>
        <v>6000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HB58" s="10"/>
      <c r="HC58" s="10"/>
      <c r="HD58" s="10"/>
      <c r="HE58" s="10"/>
      <c r="HF58" s="10"/>
      <c r="HG58" s="10"/>
      <c r="HH58" s="10"/>
      <c r="HI58" s="10"/>
    </row>
    <row r="59" spans="1:217" ht="24" x14ac:dyDescent="0.25">
      <c r="A59" s="28">
        <v>25</v>
      </c>
      <c r="B59" s="27" t="s">
        <v>18</v>
      </c>
      <c r="C59" s="14" t="s">
        <v>18</v>
      </c>
      <c r="D59" s="14" t="s">
        <v>5</v>
      </c>
      <c r="E59" s="15" t="s">
        <v>2</v>
      </c>
      <c r="F59" s="18">
        <v>5</v>
      </c>
      <c r="G59" s="16">
        <v>1200</v>
      </c>
      <c r="H59" s="25">
        <f t="shared" si="4"/>
        <v>6000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HB59" s="10"/>
      <c r="HC59" s="10"/>
      <c r="HD59" s="10"/>
      <c r="HE59" s="10"/>
      <c r="HF59" s="10"/>
      <c r="HG59" s="10"/>
      <c r="HH59" s="10"/>
      <c r="HI59" s="10"/>
    </row>
    <row r="60" spans="1:217" ht="24" x14ac:dyDescent="0.25">
      <c r="A60" s="28">
        <v>26</v>
      </c>
      <c r="B60" s="27" t="s">
        <v>19</v>
      </c>
      <c r="C60" s="14" t="s">
        <v>20</v>
      </c>
      <c r="D60" s="14" t="s">
        <v>5</v>
      </c>
      <c r="E60" s="15" t="s">
        <v>13</v>
      </c>
      <c r="F60" s="18">
        <v>25</v>
      </c>
      <c r="G60" s="16">
        <v>127000</v>
      </c>
      <c r="H60" s="25">
        <f t="shared" si="4"/>
        <v>3175000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HB60" s="10"/>
      <c r="HC60" s="10"/>
      <c r="HD60" s="10"/>
      <c r="HE60" s="10"/>
      <c r="HF60" s="10"/>
      <c r="HG60" s="10"/>
      <c r="HH60" s="10"/>
      <c r="HI60" s="10"/>
    </row>
    <row r="61" spans="1:217" ht="24" x14ac:dyDescent="0.25">
      <c r="A61" s="28">
        <v>27</v>
      </c>
      <c r="B61" s="27" t="s">
        <v>118</v>
      </c>
      <c r="C61" s="14" t="s">
        <v>21</v>
      </c>
      <c r="D61" s="14" t="s">
        <v>5</v>
      </c>
      <c r="E61" s="15" t="s">
        <v>8</v>
      </c>
      <c r="F61" s="15">
        <v>20</v>
      </c>
      <c r="G61" s="16">
        <v>13.67</v>
      </c>
      <c r="H61" s="25">
        <f t="shared" si="4"/>
        <v>273.39999999999998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HB61" s="10"/>
      <c r="HC61" s="10"/>
      <c r="HD61" s="10"/>
      <c r="HE61" s="10"/>
      <c r="HF61" s="10"/>
      <c r="HG61" s="10"/>
      <c r="HH61" s="10"/>
      <c r="HI61" s="10"/>
    </row>
    <row r="62" spans="1:217" ht="24" x14ac:dyDescent="0.25">
      <c r="A62" s="28">
        <v>28</v>
      </c>
      <c r="B62" s="27" t="s">
        <v>22</v>
      </c>
      <c r="C62" s="14" t="s">
        <v>23</v>
      </c>
      <c r="D62" s="14" t="s">
        <v>5</v>
      </c>
      <c r="E62" s="15" t="s">
        <v>8</v>
      </c>
      <c r="F62" s="15">
        <v>20</v>
      </c>
      <c r="G62" s="16">
        <v>720</v>
      </c>
      <c r="H62" s="25">
        <f t="shared" si="4"/>
        <v>14400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HB62" s="10"/>
      <c r="HC62" s="10"/>
      <c r="HD62" s="10"/>
      <c r="HE62" s="10"/>
      <c r="HF62" s="10"/>
      <c r="HG62" s="10"/>
      <c r="HH62" s="10"/>
      <c r="HI62" s="10"/>
    </row>
    <row r="63" spans="1:217" ht="24" x14ac:dyDescent="0.25">
      <c r="A63" s="28">
        <v>29</v>
      </c>
      <c r="B63" s="27" t="s">
        <v>119</v>
      </c>
      <c r="C63" s="14" t="s">
        <v>120</v>
      </c>
      <c r="D63" s="14" t="s">
        <v>5</v>
      </c>
      <c r="E63" s="15" t="s">
        <v>13</v>
      </c>
      <c r="F63" s="15">
        <v>23.6</v>
      </c>
      <c r="G63" s="16">
        <v>1515</v>
      </c>
      <c r="H63" s="25">
        <f t="shared" si="4"/>
        <v>35754</v>
      </c>
      <c r="I63" s="31"/>
      <c r="J63" s="31"/>
      <c r="K63" s="31"/>
      <c r="L63" s="31"/>
      <c r="M63" s="31"/>
      <c r="N63" s="31"/>
      <c r="O63" s="39">
        <v>35400</v>
      </c>
      <c r="P63" s="31"/>
      <c r="Q63" s="31"/>
      <c r="R63" s="31"/>
      <c r="S63" s="31"/>
      <c r="HB63" s="10"/>
      <c r="HC63" s="10"/>
      <c r="HD63" s="10"/>
      <c r="HE63" s="10"/>
      <c r="HF63" s="10"/>
      <c r="HG63" s="10"/>
      <c r="HH63" s="10"/>
      <c r="HI63" s="10"/>
    </row>
    <row r="64" spans="1:217" ht="24" x14ac:dyDescent="0.25">
      <c r="A64" s="28">
        <v>30</v>
      </c>
      <c r="B64" s="27" t="s">
        <v>121</v>
      </c>
      <c r="C64" s="14" t="s">
        <v>122</v>
      </c>
      <c r="D64" s="14" t="s">
        <v>5</v>
      </c>
      <c r="E64" s="15" t="s">
        <v>13</v>
      </c>
      <c r="F64" s="18">
        <v>1000</v>
      </c>
      <c r="G64" s="16">
        <v>2500</v>
      </c>
      <c r="H64" s="25">
        <f t="shared" si="4"/>
        <v>2500000</v>
      </c>
      <c r="I64" s="31"/>
      <c r="J64" s="31"/>
      <c r="K64" s="31"/>
      <c r="L64" s="31"/>
      <c r="M64" s="31"/>
      <c r="N64" s="31"/>
      <c r="O64" s="39">
        <v>2450000</v>
      </c>
      <c r="P64" s="31"/>
      <c r="Q64" s="31"/>
      <c r="R64" s="31"/>
      <c r="S64" s="31"/>
      <c r="HB64" s="10"/>
      <c r="HC64" s="10"/>
      <c r="HD64" s="10"/>
      <c r="HE64" s="10"/>
      <c r="HF64" s="10"/>
      <c r="HG64" s="10"/>
      <c r="HH64" s="10"/>
      <c r="HI64" s="10"/>
    </row>
    <row r="65" spans="1:217" ht="24" x14ac:dyDescent="0.25">
      <c r="A65" s="28">
        <v>31</v>
      </c>
      <c r="B65" s="27" t="s">
        <v>212</v>
      </c>
      <c r="C65" s="14" t="s">
        <v>24</v>
      </c>
      <c r="D65" s="14" t="s">
        <v>5</v>
      </c>
      <c r="E65" s="15" t="s">
        <v>3</v>
      </c>
      <c r="F65" s="18">
        <v>1</v>
      </c>
      <c r="G65" s="16">
        <v>8200</v>
      </c>
      <c r="H65" s="25">
        <f t="shared" si="4"/>
        <v>8200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HB65" s="10"/>
      <c r="HC65" s="10"/>
      <c r="HD65" s="10"/>
      <c r="HE65" s="10"/>
      <c r="HF65" s="10"/>
      <c r="HG65" s="10"/>
      <c r="HH65" s="10"/>
      <c r="HI65" s="10"/>
    </row>
    <row r="66" spans="1:217" ht="24" x14ac:dyDescent="0.25">
      <c r="A66" s="28">
        <v>32</v>
      </c>
      <c r="B66" s="27" t="s">
        <v>123</v>
      </c>
      <c r="C66" s="17"/>
      <c r="D66" s="14" t="s">
        <v>5</v>
      </c>
      <c r="E66" s="15" t="s">
        <v>96</v>
      </c>
      <c r="F66" s="18">
        <v>2</v>
      </c>
      <c r="G66" s="16">
        <v>4327</v>
      </c>
      <c r="H66" s="25">
        <f t="shared" si="4"/>
        <v>8654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HB66" s="10"/>
      <c r="HC66" s="10"/>
      <c r="HD66" s="10"/>
      <c r="HE66" s="10"/>
      <c r="HF66" s="10"/>
      <c r="HG66" s="10"/>
      <c r="HH66" s="10"/>
      <c r="HI66" s="10"/>
    </row>
    <row r="67" spans="1:217" ht="24" x14ac:dyDescent="0.25">
      <c r="A67" s="28">
        <v>33</v>
      </c>
      <c r="B67" s="27" t="s">
        <v>124</v>
      </c>
      <c r="C67" s="17" t="s">
        <v>125</v>
      </c>
      <c r="D67" s="14" t="s">
        <v>5</v>
      </c>
      <c r="E67" s="15" t="s">
        <v>96</v>
      </c>
      <c r="F67" s="18">
        <v>2</v>
      </c>
      <c r="G67" s="16">
        <v>4327</v>
      </c>
      <c r="H67" s="25">
        <f t="shared" si="4"/>
        <v>8654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HB67" s="10"/>
      <c r="HC67" s="10"/>
      <c r="HD67" s="10"/>
      <c r="HE67" s="10"/>
      <c r="HF67" s="10"/>
      <c r="HG67" s="10"/>
      <c r="HH67" s="10"/>
      <c r="HI67" s="10"/>
    </row>
    <row r="68" spans="1:217" ht="36" x14ac:dyDescent="0.25">
      <c r="A68" s="28">
        <v>34</v>
      </c>
      <c r="B68" s="27" t="s">
        <v>126</v>
      </c>
      <c r="C68" s="14" t="s">
        <v>127</v>
      </c>
      <c r="D68" s="14" t="s">
        <v>5</v>
      </c>
      <c r="E68" s="15" t="s">
        <v>2</v>
      </c>
      <c r="F68" s="18">
        <v>1</v>
      </c>
      <c r="G68" s="16">
        <v>4000</v>
      </c>
      <c r="H68" s="25">
        <f t="shared" si="4"/>
        <v>4000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HB68" s="10"/>
      <c r="HC68" s="10"/>
      <c r="HD68" s="10"/>
      <c r="HE68" s="10"/>
      <c r="HF68" s="10"/>
      <c r="HG68" s="10"/>
      <c r="HH68" s="10"/>
      <c r="HI68" s="10"/>
    </row>
    <row r="69" spans="1:217" ht="24" x14ac:dyDescent="0.25">
      <c r="A69" s="28">
        <v>35</v>
      </c>
      <c r="B69" s="27" t="s">
        <v>193</v>
      </c>
      <c r="C69" s="27" t="s">
        <v>193</v>
      </c>
      <c r="D69" s="14" t="s">
        <v>5</v>
      </c>
      <c r="E69" s="15" t="s">
        <v>2</v>
      </c>
      <c r="F69" s="18">
        <v>2</v>
      </c>
      <c r="G69" s="16">
        <v>4000</v>
      </c>
      <c r="H69" s="25">
        <f t="shared" si="4"/>
        <v>8000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HB69" s="10"/>
      <c r="HC69" s="10"/>
      <c r="HD69" s="10"/>
      <c r="HE69" s="10"/>
      <c r="HF69" s="10"/>
      <c r="HG69" s="10"/>
      <c r="HH69" s="10"/>
      <c r="HI69" s="10"/>
    </row>
    <row r="70" spans="1:217" ht="24" x14ac:dyDescent="0.25">
      <c r="A70" s="28">
        <v>36</v>
      </c>
      <c r="B70" s="27" t="s">
        <v>194</v>
      </c>
      <c r="C70" s="27" t="s">
        <v>194</v>
      </c>
      <c r="D70" s="14" t="s">
        <v>5</v>
      </c>
      <c r="E70" s="15" t="s">
        <v>2</v>
      </c>
      <c r="F70" s="18">
        <v>1</v>
      </c>
      <c r="G70" s="16">
        <v>4000</v>
      </c>
      <c r="H70" s="25">
        <f t="shared" si="4"/>
        <v>4000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HB70" s="10"/>
      <c r="HC70" s="10"/>
      <c r="HD70" s="10"/>
      <c r="HE70" s="10"/>
      <c r="HF70" s="10"/>
      <c r="HG70" s="10"/>
      <c r="HH70" s="10"/>
      <c r="HI70" s="10"/>
    </row>
    <row r="71" spans="1:217" ht="36" x14ac:dyDescent="0.25">
      <c r="A71" s="28">
        <v>37</v>
      </c>
      <c r="B71" s="27" t="s">
        <v>128</v>
      </c>
      <c r="C71" s="14" t="s">
        <v>129</v>
      </c>
      <c r="D71" s="14" t="s">
        <v>5</v>
      </c>
      <c r="E71" s="15" t="s">
        <v>2</v>
      </c>
      <c r="F71" s="18">
        <v>2</v>
      </c>
      <c r="G71" s="16">
        <v>4000</v>
      </c>
      <c r="H71" s="25">
        <f t="shared" si="4"/>
        <v>8000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HB71" s="10"/>
      <c r="HC71" s="10"/>
      <c r="HD71" s="10"/>
      <c r="HE71" s="10"/>
      <c r="HF71" s="10"/>
      <c r="HG71" s="10"/>
      <c r="HH71" s="10"/>
      <c r="HI71" s="10"/>
    </row>
    <row r="72" spans="1:217" ht="24" x14ac:dyDescent="0.25">
      <c r="A72" s="28">
        <v>38</v>
      </c>
      <c r="B72" s="27" t="s">
        <v>130</v>
      </c>
      <c r="C72" s="14" t="s">
        <v>131</v>
      </c>
      <c r="D72" s="14" t="s">
        <v>5</v>
      </c>
      <c r="E72" s="15" t="s">
        <v>2</v>
      </c>
      <c r="F72" s="18">
        <v>1</v>
      </c>
      <c r="G72" s="16">
        <v>5000</v>
      </c>
      <c r="H72" s="25">
        <f t="shared" si="4"/>
        <v>5000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HB72" s="10"/>
      <c r="HC72" s="10"/>
      <c r="HD72" s="10"/>
      <c r="HE72" s="10"/>
      <c r="HF72" s="10"/>
      <c r="HG72" s="10"/>
      <c r="HH72" s="10"/>
      <c r="HI72" s="10"/>
    </row>
    <row r="73" spans="1:217" ht="24" x14ac:dyDescent="0.25">
      <c r="A73" s="28">
        <v>39</v>
      </c>
      <c r="B73" s="27" t="s">
        <v>132</v>
      </c>
      <c r="C73" s="14" t="s">
        <v>133</v>
      </c>
      <c r="D73" s="14" t="s">
        <v>5</v>
      </c>
      <c r="E73" s="15" t="s">
        <v>13</v>
      </c>
      <c r="F73" s="18">
        <v>50</v>
      </c>
      <c r="G73" s="16">
        <v>299.2</v>
      </c>
      <c r="H73" s="25">
        <f t="shared" si="4"/>
        <v>14960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HB73" s="10"/>
      <c r="HC73" s="10"/>
      <c r="HD73" s="10"/>
      <c r="HE73" s="10"/>
      <c r="HF73" s="10"/>
      <c r="HG73" s="10"/>
      <c r="HH73" s="10"/>
      <c r="HI73" s="10"/>
    </row>
    <row r="74" spans="1:217" ht="24" x14ac:dyDescent="0.25">
      <c r="A74" s="28">
        <v>40</v>
      </c>
      <c r="B74" s="27" t="s">
        <v>25</v>
      </c>
      <c r="C74" s="14" t="s">
        <v>25</v>
      </c>
      <c r="D74" s="14" t="s">
        <v>5</v>
      </c>
      <c r="E74" s="15" t="s">
        <v>9</v>
      </c>
      <c r="F74" s="18">
        <v>1</v>
      </c>
      <c r="G74" s="16">
        <v>3639.6</v>
      </c>
      <c r="H74" s="25">
        <f t="shared" si="4"/>
        <v>3639.6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HB74" s="10"/>
      <c r="HC74" s="10"/>
      <c r="HD74" s="10"/>
      <c r="HE74" s="10"/>
      <c r="HF74" s="10"/>
      <c r="HG74" s="10"/>
      <c r="HH74" s="10"/>
      <c r="HI74" s="10"/>
    </row>
    <row r="75" spans="1:217" ht="24" x14ac:dyDescent="0.25">
      <c r="A75" s="28">
        <v>41</v>
      </c>
      <c r="B75" s="27" t="s">
        <v>26</v>
      </c>
      <c r="C75" s="14" t="s">
        <v>26</v>
      </c>
      <c r="D75" s="14" t="s">
        <v>5</v>
      </c>
      <c r="E75" s="15" t="s">
        <v>27</v>
      </c>
      <c r="F75" s="18">
        <v>3</v>
      </c>
      <c r="G75" s="16">
        <v>2163.8000000000002</v>
      </c>
      <c r="H75" s="25">
        <f t="shared" si="4"/>
        <v>6491.4000000000005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HB75" s="10"/>
      <c r="HC75" s="10"/>
      <c r="HD75" s="10"/>
      <c r="HE75" s="10"/>
      <c r="HF75" s="10"/>
      <c r="HG75" s="10"/>
      <c r="HH75" s="10"/>
      <c r="HI75" s="10"/>
    </row>
    <row r="76" spans="1:217" ht="24" x14ac:dyDescent="0.25">
      <c r="A76" s="28">
        <v>42</v>
      </c>
      <c r="B76" s="27" t="s">
        <v>134</v>
      </c>
      <c r="C76" s="14" t="s">
        <v>134</v>
      </c>
      <c r="D76" s="14" t="s">
        <v>5</v>
      </c>
      <c r="E76" s="15" t="s">
        <v>3</v>
      </c>
      <c r="F76" s="18">
        <v>6</v>
      </c>
      <c r="G76" s="16">
        <v>55888</v>
      </c>
      <c r="H76" s="25">
        <f t="shared" si="4"/>
        <v>335328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HB76" s="10"/>
      <c r="HC76" s="10"/>
      <c r="HD76" s="10"/>
      <c r="HE76" s="10"/>
      <c r="HF76" s="10"/>
      <c r="HG76" s="10"/>
      <c r="HH76" s="10"/>
      <c r="HI76" s="10"/>
    </row>
    <row r="77" spans="1:217" ht="24" x14ac:dyDescent="0.25">
      <c r="A77" s="28">
        <v>43</v>
      </c>
      <c r="B77" s="27" t="s">
        <v>135</v>
      </c>
      <c r="C77" s="14" t="s">
        <v>136</v>
      </c>
      <c r="D77" s="14" t="s">
        <v>5</v>
      </c>
      <c r="E77" s="15" t="s">
        <v>13</v>
      </c>
      <c r="F77" s="18">
        <v>50</v>
      </c>
      <c r="G77" s="16">
        <v>550</v>
      </c>
      <c r="H77" s="25">
        <f t="shared" si="4"/>
        <v>27500</v>
      </c>
      <c r="I77" s="31"/>
      <c r="J77" s="31"/>
      <c r="K77" s="31"/>
      <c r="L77" s="31"/>
      <c r="M77" s="31"/>
      <c r="N77" s="31"/>
      <c r="O77" s="39">
        <v>25000</v>
      </c>
      <c r="P77" s="31"/>
      <c r="Q77" s="31"/>
      <c r="R77" s="31"/>
      <c r="S77" s="31"/>
      <c r="HB77" s="10"/>
      <c r="HC77" s="10"/>
      <c r="HD77" s="10"/>
      <c r="HE77" s="10"/>
      <c r="HF77" s="10"/>
      <c r="HG77" s="10"/>
      <c r="HH77" s="10"/>
      <c r="HI77" s="10"/>
    </row>
    <row r="78" spans="1:217" ht="24" x14ac:dyDescent="0.25">
      <c r="A78" s="28">
        <v>44</v>
      </c>
      <c r="B78" s="27" t="s">
        <v>137</v>
      </c>
      <c r="C78" s="14" t="s">
        <v>138</v>
      </c>
      <c r="D78" s="14" t="s">
        <v>5</v>
      </c>
      <c r="E78" s="15" t="s">
        <v>13</v>
      </c>
      <c r="F78" s="18">
        <v>370</v>
      </c>
      <c r="G78" s="16">
        <v>2550</v>
      </c>
      <c r="H78" s="25">
        <f t="shared" si="4"/>
        <v>943500</v>
      </c>
      <c r="I78" s="31"/>
      <c r="J78" s="31"/>
      <c r="K78" s="31"/>
      <c r="L78" s="31"/>
      <c r="M78" s="31"/>
      <c r="N78" s="31"/>
      <c r="O78" s="39">
        <v>925000</v>
      </c>
      <c r="P78" s="31"/>
      <c r="Q78" s="31"/>
      <c r="R78" s="31"/>
      <c r="S78" s="31"/>
      <c r="HB78" s="10"/>
      <c r="HC78" s="10"/>
      <c r="HD78" s="10"/>
      <c r="HE78" s="10"/>
      <c r="HF78" s="10"/>
      <c r="HG78" s="10"/>
      <c r="HH78" s="10"/>
      <c r="HI78" s="10"/>
    </row>
    <row r="79" spans="1:217" ht="24" x14ac:dyDescent="0.25">
      <c r="A79" s="28">
        <v>45</v>
      </c>
      <c r="B79" s="27" t="s">
        <v>139</v>
      </c>
      <c r="C79" s="14" t="s">
        <v>139</v>
      </c>
      <c r="D79" s="14" t="s">
        <v>5</v>
      </c>
      <c r="E79" s="15" t="s">
        <v>13</v>
      </c>
      <c r="F79" s="18">
        <v>15</v>
      </c>
      <c r="G79" s="16">
        <v>8200</v>
      </c>
      <c r="H79" s="25">
        <f t="shared" si="4"/>
        <v>123000</v>
      </c>
      <c r="I79" s="31"/>
      <c r="J79" s="31"/>
      <c r="K79" s="31"/>
      <c r="L79" s="31"/>
      <c r="M79" s="31"/>
      <c r="N79" s="31"/>
      <c r="O79" s="39">
        <v>121500</v>
      </c>
      <c r="P79" s="31"/>
      <c r="Q79" s="31"/>
      <c r="R79" s="31"/>
      <c r="S79" s="31"/>
      <c r="HB79" s="10"/>
      <c r="HC79" s="10"/>
      <c r="HD79" s="10"/>
      <c r="HE79" s="10"/>
      <c r="HF79" s="10"/>
      <c r="HG79" s="10"/>
      <c r="HH79" s="10"/>
      <c r="HI79" s="10"/>
    </row>
    <row r="80" spans="1:217" s="2" customFormat="1" ht="24" x14ac:dyDescent="0.25">
      <c r="A80" s="28">
        <v>46</v>
      </c>
      <c r="B80" s="27" t="s">
        <v>140</v>
      </c>
      <c r="C80" s="14" t="s">
        <v>141</v>
      </c>
      <c r="D80" s="14" t="s">
        <v>5</v>
      </c>
      <c r="E80" s="15" t="s">
        <v>13</v>
      </c>
      <c r="F80" s="18">
        <v>675</v>
      </c>
      <c r="G80" s="16">
        <v>990</v>
      </c>
      <c r="H80" s="25">
        <f t="shared" si="4"/>
        <v>668250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</row>
    <row r="81" spans="1:217" ht="24" x14ac:dyDescent="0.25">
      <c r="A81" s="28">
        <v>47</v>
      </c>
      <c r="B81" s="27" t="s">
        <v>142</v>
      </c>
      <c r="C81" s="14" t="s">
        <v>143</v>
      </c>
      <c r="D81" s="14" t="s">
        <v>5</v>
      </c>
      <c r="E81" s="15" t="s">
        <v>13</v>
      </c>
      <c r="F81" s="18">
        <v>1200</v>
      </c>
      <c r="G81" s="16">
        <v>620</v>
      </c>
      <c r="H81" s="25">
        <f t="shared" si="4"/>
        <v>744000</v>
      </c>
      <c r="I81" s="31"/>
      <c r="J81" s="31"/>
      <c r="K81" s="31"/>
      <c r="L81" s="31"/>
      <c r="M81" s="31"/>
      <c r="N81" s="31"/>
      <c r="O81" s="39">
        <v>744000</v>
      </c>
      <c r="P81" s="31"/>
      <c r="Q81" s="31"/>
      <c r="R81" s="31"/>
      <c r="S81" s="31"/>
      <c r="HB81" s="10"/>
      <c r="HC81" s="10"/>
      <c r="HD81" s="10"/>
      <c r="HE81" s="10"/>
      <c r="HF81" s="10"/>
      <c r="HG81" s="10"/>
      <c r="HH81" s="10"/>
      <c r="HI81" s="10"/>
    </row>
    <row r="82" spans="1:217" ht="24" x14ac:dyDescent="0.25">
      <c r="A82" s="28">
        <v>48</v>
      </c>
      <c r="B82" s="27" t="s">
        <v>28</v>
      </c>
      <c r="C82" s="14" t="s">
        <v>28</v>
      </c>
      <c r="D82" s="14" t="s">
        <v>5</v>
      </c>
      <c r="E82" s="15" t="s">
        <v>1</v>
      </c>
      <c r="F82" s="18">
        <v>20</v>
      </c>
      <c r="G82" s="16">
        <v>1850</v>
      </c>
      <c r="H82" s="25">
        <f t="shared" si="4"/>
        <v>37000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HB82" s="10"/>
      <c r="HC82" s="10"/>
      <c r="HD82" s="10"/>
      <c r="HE82" s="10"/>
      <c r="HF82" s="10"/>
      <c r="HG82" s="10"/>
      <c r="HH82" s="10"/>
      <c r="HI82" s="10"/>
    </row>
    <row r="83" spans="1:217" ht="292.5" x14ac:dyDescent="0.25">
      <c r="A83" s="28">
        <v>49</v>
      </c>
      <c r="B83" s="27" t="s">
        <v>144</v>
      </c>
      <c r="C83" s="24" t="s">
        <v>145</v>
      </c>
      <c r="D83" s="14" t="s">
        <v>5</v>
      </c>
      <c r="E83" s="15" t="s">
        <v>1</v>
      </c>
      <c r="F83" s="18">
        <v>12</v>
      </c>
      <c r="G83" s="16">
        <v>34500</v>
      </c>
      <c r="H83" s="25">
        <f t="shared" si="4"/>
        <v>414000</v>
      </c>
      <c r="I83" s="31"/>
      <c r="J83" s="31"/>
      <c r="K83" s="31"/>
      <c r="L83" s="31"/>
      <c r="M83" s="31"/>
      <c r="N83" s="31"/>
      <c r="O83" s="39">
        <v>408000</v>
      </c>
      <c r="P83" s="31"/>
      <c r="Q83" s="31"/>
      <c r="R83" s="31">
        <v>414000</v>
      </c>
      <c r="S83" s="31"/>
      <c r="HB83" s="10"/>
      <c r="HC83" s="10"/>
      <c r="HD83" s="10"/>
      <c r="HE83" s="10"/>
      <c r="HF83" s="10"/>
      <c r="HG83" s="10"/>
      <c r="HH83" s="10"/>
      <c r="HI83" s="10"/>
    </row>
    <row r="84" spans="1:217" ht="409.5" x14ac:dyDescent="0.25">
      <c r="A84" s="28">
        <v>50</v>
      </c>
      <c r="B84" s="27" t="s">
        <v>146</v>
      </c>
      <c r="C84" s="24" t="s">
        <v>147</v>
      </c>
      <c r="D84" s="14"/>
      <c r="E84" s="15"/>
      <c r="F84" s="18">
        <v>2</v>
      </c>
      <c r="G84" s="16">
        <v>37000</v>
      </c>
      <c r="H84" s="25">
        <f t="shared" si="4"/>
        <v>74000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HB84" s="10"/>
      <c r="HC84" s="10"/>
      <c r="HD84" s="10"/>
      <c r="HE84" s="10"/>
      <c r="HF84" s="10"/>
      <c r="HG84" s="10"/>
      <c r="HH84" s="10"/>
      <c r="HI84" s="10"/>
    </row>
    <row r="85" spans="1:217" ht="24" x14ac:dyDescent="0.25">
      <c r="A85" s="28">
        <v>51</v>
      </c>
      <c r="B85" s="27" t="s">
        <v>29</v>
      </c>
      <c r="C85" s="14" t="s">
        <v>29</v>
      </c>
      <c r="D85" s="14" t="s">
        <v>5</v>
      </c>
      <c r="E85" s="15" t="s">
        <v>3</v>
      </c>
      <c r="F85" s="18">
        <v>4</v>
      </c>
      <c r="G85" s="16">
        <v>2080</v>
      </c>
      <c r="H85" s="25">
        <f t="shared" si="4"/>
        <v>8320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HB85" s="10"/>
      <c r="HC85" s="10"/>
      <c r="HD85" s="10"/>
      <c r="HE85" s="10"/>
      <c r="HF85" s="10"/>
      <c r="HG85" s="10"/>
      <c r="HH85" s="10"/>
      <c r="HI85" s="10"/>
    </row>
    <row r="86" spans="1:217" ht="24" x14ac:dyDescent="0.25">
      <c r="A86" s="28">
        <v>52</v>
      </c>
      <c r="B86" s="27" t="s">
        <v>30</v>
      </c>
      <c r="C86" s="14" t="s">
        <v>30</v>
      </c>
      <c r="D86" s="14" t="s">
        <v>5</v>
      </c>
      <c r="E86" s="15" t="s">
        <v>2</v>
      </c>
      <c r="F86" s="18">
        <v>2</v>
      </c>
      <c r="G86" s="16">
        <v>9442.7999999999993</v>
      </c>
      <c r="H86" s="25">
        <f t="shared" si="4"/>
        <v>18885.599999999999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HB86" s="10"/>
      <c r="HC86" s="10"/>
      <c r="HD86" s="10"/>
      <c r="HE86" s="10"/>
      <c r="HF86" s="10"/>
      <c r="HG86" s="10"/>
      <c r="HH86" s="10"/>
      <c r="HI86" s="10"/>
    </row>
    <row r="87" spans="1:217" ht="24" x14ac:dyDescent="0.25">
      <c r="A87" s="28">
        <v>53</v>
      </c>
      <c r="B87" s="27" t="s">
        <v>213</v>
      </c>
      <c r="C87" s="14" t="s">
        <v>31</v>
      </c>
      <c r="D87" s="14" t="s">
        <v>5</v>
      </c>
      <c r="E87" s="15" t="s">
        <v>2</v>
      </c>
      <c r="F87" s="18">
        <v>1</v>
      </c>
      <c r="G87" s="16">
        <v>33480</v>
      </c>
      <c r="H87" s="25">
        <f t="shared" si="4"/>
        <v>33480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HB87" s="10"/>
      <c r="HC87" s="10"/>
      <c r="HD87" s="10"/>
      <c r="HE87" s="10"/>
      <c r="HF87" s="10"/>
      <c r="HG87" s="10"/>
      <c r="HH87" s="10"/>
      <c r="HI87" s="10"/>
    </row>
    <row r="88" spans="1:217" ht="24" x14ac:dyDescent="0.25">
      <c r="A88" s="28">
        <v>54</v>
      </c>
      <c r="B88" s="27" t="s">
        <v>32</v>
      </c>
      <c r="C88" s="14" t="s">
        <v>33</v>
      </c>
      <c r="D88" s="14" t="s">
        <v>5</v>
      </c>
      <c r="E88" s="15" t="s">
        <v>2</v>
      </c>
      <c r="F88" s="18">
        <v>6</v>
      </c>
      <c r="G88" s="16">
        <v>21319.200000000001</v>
      </c>
      <c r="H88" s="25">
        <f t="shared" si="4"/>
        <v>127915.20000000001</v>
      </c>
      <c r="I88" s="31"/>
      <c r="J88" s="31"/>
      <c r="K88" s="31"/>
      <c r="L88" s="31"/>
      <c r="M88" s="31"/>
      <c r="N88" s="31"/>
      <c r="O88" s="39">
        <v>126000</v>
      </c>
      <c r="P88" s="31"/>
      <c r="Q88" s="31"/>
      <c r="R88" s="31"/>
      <c r="S88" s="31"/>
      <c r="HB88" s="10"/>
      <c r="HC88" s="10"/>
      <c r="HD88" s="10"/>
      <c r="HE88" s="10"/>
      <c r="HF88" s="10"/>
      <c r="HG88" s="10"/>
      <c r="HH88" s="10"/>
      <c r="HI88" s="10"/>
    </row>
    <row r="89" spans="1:217" ht="24" x14ac:dyDescent="0.25">
      <c r="A89" s="28">
        <v>55</v>
      </c>
      <c r="B89" s="27" t="s">
        <v>214</v>
      </c>
      <c r="C89" s="14" t="s">
        <v>34</v>
      </c>
      <c r="D89" s="14" t="s">
        <v>5</v>
      </c>
      <c r="E89" s="15" t="s">
        <v>13</v>
      </c>
      <c r="F89" s="18">
        <v>200</v>
      </c>
      <c r="G89" s="16">
        <v>134</v>
      </c>
      <c r="H89" s="25">
        <f>F89*G89</f>
        <v>26800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HB89" s="10"/>
      <c r="HC89" s="10"/>
      <c r="HD89" s="10"/>
      <c r="HE89" s="10"/>
      <c r="HF89" s="10"/>
      <c r="HG89" s="10"/>
      <c r="HH89" s="10"/>
      <c r="HI89" s="10"/>
    </row>
    <row r="90" spans="1:217" ht="24" x14ac:dyDescent="0.25">
      <c r="A90" s="28">
        <v>56</v>
      </c>
      <c r="B90" s="27" t="s">
        <v>35</v>
      </c>
      <c r="C90" s="14" t="s">
        <v>35</v>
      </c>
      <c r="D90" s="14" t="s">
        <v>5</v>
      </c>
      <c r="E90" s="15" t="s">
        <v>9</v>
      </c>
      <c r="F90" s="15">
        <v>1</v>
      </c>
      <c r="G90" s="16">
        <v>2300</v>
      </c>
      <c r="H90" s="25">
        <f t="shared" ref="H90:H145" si="5">F90*G90</f>
        <v>2300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HB90" s="10"/>
      <c r="HC90" s="10"/>
      <c r="HD90" s="10"/>
      <c r="HE90" s="10"/>
      <c r="HF90" s="10"/>
      <c r="HG90" s="10"/>
      <c r="HH90" s="10"/>
      <c r="HI90" s="10"/>
    </row>
    <row r="91" spans="1:217" ht="24" x14ac:dyDescent="0.25">
      <c r="A91" s="28">
        <v>57</v>
      </c>
      <c r="B91" s="27" t="s">
        <v>36</v>
      </c>
      <c r="C91" s="14" t="s">
        <v>36</v>
      </c>
      <c r="D91" s="14" t="s">
        <v>5</v>
      </c>
      <c r="E91" s="15" t="s">
        <v>13</v>
      </c>
      <c r="F91" s="15">
        <v>1</v>
      </c>
      <c r="G91" s="16">
        <v>24000</v>
      </c>
      <c r="H91" s="25">
        <f t="shared" si="5"/>
        <v>24000</v>
      </c>
      <c r="I91" s="31"/>
      <c r="J91" s="31"/>
      <c r="K91" s="31"/>
      <c r="L91" s="31"/>
      <c r="M91" s="31"/>
      <c r="N91" s="31"/>
      <c r="O91" s="39">
        <v>23000</v>
      </c>
      <c r="P91" s="31"/>
      <c r="Q91" s="31"/>
      <c r="R91" s="31"/>
      <c r="S91" s="31"/>
      <c r="HB91" s="10"/>
      <c r="HC91" s="10"/>
      <c r="HD91" s="10"/>
      <c r="HE91" s="10"/>
      <c r="HF91" s="10"/>
      <c r="HG91" s="10"/>
      <c r="HH91" s="10"/>
      <c r="HI91" s="10"/>
    </row>
    <row r="92" spans="1:217" ht="24" x14ac:dyDescent="0.25">
      <c r="A92" s="28">
        <v>58</v>
      </c>
      <c r="B92" s="27" t="s">
        <v>37</v>
      </c>
      <c r="C92" s="15" t="s">
        <v>38</v>
      </c>
      <c r="D92" s="14" t="s">
        <v>5</v>
      </c>
      <c r="E92" s="15" t="s">
        <v>1</v>
      </c>
      <c r="F92" s="15">
        <v>15</v>
      </c>
      <c r="G92" s="16">
        <v>1150</v>
      </c>
      <c r="H92" s="25">
        <f t="shared" si="5"/>
        <v>17250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HB92" s="10"/>
      <c r="HC92" s="10"/>
      <c r="HD92" s="10"/>
      <c r="HE92" s="10"/>
      <c r="HF92" s="10"/>
      <c r="HG92" s="10"/>
      <c r="HH92" s="10"/>
      <c r="HI92" s="10"/>
    </row>
    <row r="93" spans="1:217" ht="24" x14ac:dyDescent="0.25">
      <c r="A93" s="28">
        <v>59</v>
      </c>
      <c r="B93" s="27" t="s">
        <v>39</v>
      </c>
      <c r="C93" s="15" t="s">
        <v>40</v>
      </c>
      <c r="D93" s="14" t="s">
        <v>5</v>
      </c>
      <c r="E93" s="15" t="s">
        <v>1</v>
      </c>
      <c r="F93" s="15">
        <v>5000</v>
      </c>
      <c r="G93" s="16">
        <v>6.6</v>
      </c>
      <c r="H93" s="25">
        <f t="shared" si="5"/>
        <v>33000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HB93" s="10"/>
      <c r="HC93" s="10"/>
      <c r="HD93" s="10"/>
      <c r="HE93" s="10"/>
      <c r="HF93" s="10"/>
      <c r="HG93" s="10"/>
      <c r="HH93" s="10"/>
      <c r="HI93" s="10"/>
    </row>
    <row r="94" spans="1:217" ht="24" x14ac:dyDescent="0.25">
      <c r="A94" s="28">
        <v>60</v>
      </c>
      <c r="B94" s="27" t="s">
        <v>41</v>
      </c>
      <c r="C94" s="14" t="s">
        <v>41</v>
      </c>
      <c r="D94" s="14" t="s">
        <v>5</v>
      </c>
      <c r="E94" s="15" t="s">
        <v>1</v>
      </c>
      <c r="F94" s="15">
        <v>10</v>
      </c>
      <c r="G94" s="16">
        <v>445</v>
      </c>
      <c r="H94" s="25">
        <f t="shared" si="5"/>
        <v>4450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HB94" s="10"/>
      <c r="HC94" s="10"/>
      <c r="HD94" s="10"/>
      <c r="HE94" s="10"/>
      <c r="HF94" s="10"/>
      <c r="HG94" s="10"/>
      <c r="HH94" s="10"/>
      <c r="HI94" s="10"/>
    </row>
    <row r="95" spans="1:217" ht="24" x14ac:dyDescent="0.25">
      <c r="A95" s="28">
        <v>61</v>
      </c>
      <c r="B95" s="27" t="s">
        <v>215</v>
      </c>
      <c r="C95" s="14" t="s">
        <v>42</v>
      </c>
      <c r="D95" s="14" t="s">
        <v>5</v>
      </c>
      <c r="E95" s="15" t="s">
        <v>1</v>
      </c>
      <c r="F95" s="15">
        <v>20</v>
      </c>
      <c r="G95" s="16">
        <v>1296</v>
      </c>
      <c r="H95" s="25">
        <f t="shared" si="5"/>
        <v>25920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HB95" s="10"/>
      <c r="HC95" s="10"/>
      <c r="HD95" s="10"/>
      <c r="HE95" s="10"/>
      <c r="HF95" s="10"/>
      <c r="HG95" s="10"/>
      <c r="HH95" s="10"/>
      <c r="HI95" s="10"/>
    </row>
    <row r="96" spans="1:217" ht="24" x14ac:dyDescent="0.25">
      <c r="A96" s="28">
        <v>62</v>
      </c>
      <c r="B96" s="27" t="s">
        <v>148</v>
      </c>
      <c r="C96" s="14" t="s">
        <v>148</v>
      </c>
      <c r="D96" s="14" t="s">
        <v>5</v>
      </c>
      <c r="E96" s="15" t="s">
        <v>1</v>
      </c>
      <c r="F96" s="15">
        <v>50</v>
      </c>
      <c r="G96" s="16">
        <v>2016.3</v>
      </c>
      <c r="H96" s="25">
        <f t="shared" si="5"/>
        <v>100815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HB96" s="10"/>
      <c r="HC96" s="10"/>
      <c r="HD96" s="10"/>
      <c r="HE96" s="10"/>
      <c r="HF96" s="10"/>
      <c r="HG96" s="10"/>
      <c r="HH96" s="10"/>
      <c r="HI96" s="10"/>
    </row>
    <row r="97" spans="1:217" ht="24" x14ac:dyDescent="0.25">
      <c r="A97" s="28">
        <v>63</v>
      </c>
      <c r="B97" s="27" t="s">
        <v>216</v>
      </c>
      <c r="C97" s="14" t="s">
        <v>149</v>
      </c>
      <c r="D97" s="14" t="s">
        <v>5</v>
      </c>
      <c r="E97" s="15" t="s">
        <v>1</v>
      </c>
      <c r="F97" s="15">
        <v>12000</v>
      </c>
      <c r="G97" s="16">
        <v>16</v>
      </c>
      <c r="H97" s="25">
        <f t="shared" si="5"/>
        <v>192000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HB97" s="10"/>
      <c r="HC97" s="10"/>
      <c r="HD97" s="10"/>
      <c r="HE97" s="10"/>
      <c r="HF97" s="10"/>
      <c r="HG97" s="10"/>
      <c r="HH97" s="10"/>
      <c r="HI97" s="10"/>
    </row>
    <row r="98" spans="1:217" ht="24" x14ac:dyDescent="0.25">
      <c r="A98" s="28">
        <v>64</v>
      </c>
      <c r="B98" s="27" t="s">
        <v>217</v>
      </c>
      <c r="C98" s="14" t="s">
        <v>150</v>
      </c>
      <c r="D98" s="14" t="s">
        <v>5</v>
      </c>
      <c r="E98" s="15" t="s">
        <v>1</v>
      </c>
      <c r="F98" s="15">
        <v>15000</v>
      </c>
      <c r="G98" s="16">
        <v>8</v>
      </c>
      <c r="H98" s="25">
        <f t="shared" si="5"/>
        <v>120000</v>
      </c>
      <c r="I98" s="31"/>
      <c r="J98" s="31"/>
      <c r="K98" s="31"/>
      <c r="L98" s="31"/>
      <c r="M98" s="31"/>
      <c r="N98" s="31"/>
      <c r="O98" s="39">
        <v>120000</v>
      </c>
      <c r="P98" s="31"/>
      <c r="Q98" s="31"/>
      <c r="R98" s="31"/>
      <c r="S98" s="31"/>
      <c r="HB98" s="10"/>
      <c r="HC98" s="10"/>
      <c r="HD98" s="10"/>
      <c r="HE98" s="10"/>
      <c r="HF98" s="10"/>
      <c r="HG98" s="10"/>
      <c r="HH98" s="10"/>
      <c r="HI98" s="10"/>
    </row>
    <row r="99" spans="1:217" ht="36" x14ac:dyDescent="0.25">
      <c r="A99" s="28">
        <v>65</v>
      </c>
      <c r="B99" s="27" t="s">
        <v>151</v>
      </c>
      <c r="C99" s="14" t="s">
        <v>152</v>
      </c>
      <c r="D99" s="14" t="s">
        <v>5</v>
      </c>
      <c r="E99" s="15" t="s">
        <v>1</v>
      </c>
      <c r="F99" s="15">
        <v>10000</v>
      </c>
      <c r="G99" s="16">
        <v>124.66</v>
      </c>
      <c r="H99" s="25">
        <f t="shared" si="5"/>
        <v>1246600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HB99" s="10"/>
      <c r="HC99" s="10"/>
      <c r="HD99" s="10"/>
      <c r="HE99" s="10"/>
      <c r="HF99" s="10"/>
      <c r="HG99" s="10"/>
      <c r="HH99" s="10"/>
      <c r="HI99" s="10"/>
    </row>
    <row r="100" spans="1:217" ht="24" x14ac:dyDescent="0.25">
      <c r="A100" s="28">
        <v>66</v>
      </c>
      <c r="B100" s="27" t="s">
        <v>43</v>
      </c>
      <c r="C100" s="14" t="s">
        <v>43</v>
      </c>
      <c r="D100" s="14" t="s">
        <v>5</v>
      </c>
      <c r="E100" s="15" t="s">
        <v>13</v>
      </c>
      <c r="F100" s="15">
        <v>200</v>
      </c>
      <c r="G100" s="16">
        <v>485.19</v>
      </c>
      <c r="H100" s="25">
        <f t="shared" si="5"/>
        <v>97038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HB100" s="10"/>
      <c r="HC100" s="10"/>
      <c r="HD100" s="10"/>
      <c r="HE100" s="10"/>
      <c r="HF100" s="10"/>
      <c r="HG100" s="10"/>
      <c r="HH100" s="10"/>
      <c r="HI100" s="10"/>
    </row>
    <row r="101" spans="1:217" ht="36" x14ac:dyDescent="0.25">
      <c r="A101" s="28">
        <v>67</v>
      </c>
      <c r="B101" s="27" t="s">
        <v>153</v>
      </c>
      <c r="C101" s="14" t="s">
        <v>154</v>
      </c>
      <c r="D101" s="14" t="s">
        <v>5</v>
      </c>
      <c r="E101" s="15" t="s">
        <v>13</v>
      </c>
      <c r="F101" s="15">
        <v>250</v>
      </c>
      <c r="G101" s="16">
        <v>4950</v>
      </c>
      <c r="H101" s="25">
        <f t="shared" si="5"/>
        <v>1237500</v>
      </c>
      <c r="I101" s="31"/>
      <c r="J101" s="31"/>
      <c r="K101" s="31"/>
      <c r="L101" s="31"/>
      <c r="M101" s="31"/>
      <c r="N101" s="31"/>
      <c r="O101" s="39">
        <v>875000</v>
      </c>
      <c r="P101" s="31"/>
      <c r="Q101" s="31"/>
      <c r="R101" s="31">
        <v>1000000</v>
      </c>
      <c r="S101" s="31"/>
      <c r="HB101" s="10"/>
      <c r="HC101" s="10"/>
      <c r="HD101" s="10"/>
      <c r="HE101" s="10"/>
      <c r="HF101" s="10"/>
      <c r="HG101" s="10"/>
      <c r="HH101" s="10"/>
      <c r="HI101" s="10"/>
    </row>
    <row r="102" spans="1:217" ht="24" x14ac:dyDescent="0.25">
      <c r="A102" s="28">
        <v>68</v>
      </c>
      <c r="B102" s="27" t="s">
        <v>155</v>
      </c>
      <c r="C102" s="14" t="s">
        <v>155</v>
      </c>
      <c r="D102" s="14" t="s">
        <v>5</v>
      </c>
      <c r="E102" s="15" t="s">
        <v>156</v>
      </c>
      <c r="F102" s="15">
        <v>100</v>
      </c>
      <c r="G102" s="16">
        <v>553.6</v>
      </c>
      <c r="H102" s="25">
        <f t="shared" si="5"/>
        <v>55360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9">
        <v>50600</v>
      </c>
      <c r="S102" s="31"/>
      <c r="HB102" s="10"/>
      <c r="HC102" s="10"/>
      <c r="HD102" s="10"/>
      <c r="HE102" s="10"/>
      <c r="HF102" s="10"/>
      <c r="HG102" s="10"/>
      <c r="HH102" s="10"/>
      <c r="HI102" s="10"/>
    </row>
    <row r="103" spans="1:217" ht="24" x14ac:dyDescent="0.25">
      <c r="A103" s="28">
        <v>69</v>
      </c>
      <c r="B103" s="27" t="s">
        <v>157</v>
      </c>
      <c r="C103" s="14" t="s">
        <v>157</v>
      </c>
      <c r="D103" s="14" t="s">
        <v>5</v>
      </c>
      <c r="E103" s="15" t="s">
        <v>9</v>
      </c>
      <c r="F103" s="15">
        <v>46</v>
      </c>
      <c r="G103" s="16">
        <v>2900</v>
      </c>
      <c r="H103" s="25">
        <f t="shared" si="5"/>
        <v>133400</v>
      </c>
      <c r="I103" s="31"/>
      <c r="J103" s="31"/>
      <c r="K103" s="31"/>
      <c r="L103" s="31"/>
      <c r="M103" s="31"/>
      <c r="N103" s="31"/>
      <c r="O103" s="39">
        <v>131100</v>
      </c>
      <c r="P103" s="31">
        <v>131100</v>
      </c>
      <c r="Q103" s="31"/>
      <c r="R103" s="31"/>
      <c r="S103" s="31"/>
      <c r="HB103" s="10"/>
      <c r="HC103" s="10"/>
      <c r="HD103" s="10"/>
      <c r="HE103" s="10"/>
      <c r="HF103" s="10"/>
      <c r="HG103" s="10"/>
      <c r="HH103" s="10"/>
      <c r="HI103" s="10"/>
    </row>
    <row r="104" spans="1:217" ht="24" x14ac:dyDescent="0.25">
      <c r="A104" s="28">
        <v>70</v>
      </c>
      <c r="B104" s="27" t="s">
        <v>158</v>
      </c>
      <c r="C104" s="14" t="s">
        <v>158</v>
      </c>
      <c r="D104" s="14" t="s">
        <v>5</v>
      </c>
      <c r="E104" s="15" t="s">
        <v>9</v>
      </c>
      <c r="F104" s="15">
        <v>17</v>
      </c>
      <c r="G104" s="16">
        <v>2900</v>
      </c>
      <c r="H104" s="25">
        <f t="shared" si="5"/>
        <v>49300</v>
      </c>
      <c r="I104" s="31"/>
      <c r="J104" s="31"/>
      <c r="K104" s="31"/>
      <c r="L104" s="31"/>
      <c r="M104" s="31"/>
      <c r="N104" s="31"/>
      <c r="O104" s="39">
        <v>48450</v>
      </c>
      <c r="P104" s="31">
        <v>48450</v>
      </c>
      <c r="Q104" s="31"/>
      <c r="R104" s="31"/>
      <c r="S104" s="31"/>
      <c r="HB104" s="10"/>
      <c r="HC104" s="10"/>
      <c r="HD104" s="10"/>
      <c r="HE104" s="10"/>
      <c r="HF104" s="10"/>
      <c r="HG104" s="10"/>
      <c r="HH104" s="10"/>
      <c r="HI104" s="10"/>
    </row>
    <row r="105" spans="1:217" ht="24" x14ac:dyDescent="0.25">
      <c r="A105" s="28">
        <v>71</v>
      </c>
      <c r="B105" s="27" t="s">
        <v>44</v>
      </c>
      <c r="C105" s="14" t="s">
        <v>44</v>
      </c>
      <c r="D105" s="14" t="s">
        <v>5</v>
      </c>
      <c r="E105" s="15" t="s">
        <v>9</v>
      </c>
      <c r="F105" s="15">
        <v>34</v>
      </c>
      <c r="G105" s="16">
        <v>2900</v>
      </c>
      <c r="H105" s="25">
        <f t="shared" si="5"/>
        <v>98600</v>
      </c>
      <c r="I105" s="31"/>
      <c r="J105" s="31"/>
      <c r="K105" s="31"/>
      <c r="L105" s="31"/>
      <c r="M105" s="31"/>
      <c r="N105" s="31"/>
      <c r="O105" s="39">
        <v>96900</v>
      </c>
      <c r="P105" s="31"/>
      <c r="Q105" s="31"/>
      <c r="R105" s="31"/>
      <c r="S105" s="31"/>
      <c r="HB105" s="10"/>
      <c r="HC105" s="10"/>
      <c r="HD105" s="10"/>
      <c r="HE105" s="10"/>
      <c r="HF105" s="10"/>
      <c r="HG105" s="10"/>
      <c r="HH105" s="10"/>
      <c r="HI105" s="10"/>
    </row>
    <row r="106" spans="1:217" ht="48" x14ac:dyDescent="0.25">
      <c r="A106" s="28">
        <v>72</v>
      </c>
      <c r="B106" s="27" t="s">
        <v>218</v>
      </c>
      <c r="C106" s="14" t="s">
        <v>159</v>
      </c>
      <c r="D106" s="14" t="s">
        <v>5</v>
      </c>
      <c r="E106" s="15" t="s">
        <v>1</v>
      </c>
      <c r="F106" s="15">
        <v>11500</v>
      </c>
      <c r="G106" s="16">
        <v>35</v>
      </c>
      <c r="H106" s="25">
        <f t="shared" si="5"/>
        <v>402500</v>
      </c>
      <c r="I106" s="31"/>
      <c r="J106" s="31"/>
      <c r="K106" s="31"/>
      <c r="L106" s="31"/>
      <c r="M106" s="39">
        <v>97750</v>
      </c>
      <c r="N106" s="31"/>
      <c r="O106" s="31">
        <v>212750</v>
      </c>
      <c r="P106" s="31"/>
      <c r="Q106" s="31"/>
      <c r="R106" s="31"/>
      <c r="S106" s="31"/>
      <c r="HB106" s="10"/>
      <c r="HC106" s="10"/>
      <c r="HD106" s="10"/>
      <c r="HE106" s="10"/>
      <c r="HF106" s="10"/>
      <c r="HG106" s="10"/>
      <c r="HH106" s="10"/>
      <c r="HI106" s="10"/>
    </row>
    <row r="107" spans="1:217" ht="48" x14ac:dyDescent="0.25">
      <c r="A107" s="28">
        <v>73</v>
      </c>
      <c r="B107" s="27" t="s">
        <v>219</v>
      </c>
      <c r="C107" s="14" t="s">
        <v>160</v>
      </c>
      <c r="D107" s="14" t="s">
        <v>5</v>
      </c>
      <c r="E107" s="15" t="s">
        <v>1</v>
      </c>
      <c r="F107" s="15">
        <v>9000</v>
      </c>
      <c r="G107" s="16">
        <v>35</v>
      </c>
      <c r="H107" s="25">
        <f t="shared" si="5"/>
        <v>315000</v>
      </c>
      <c r="I107" s="31"/>
      <c r="J107" s="31"/>
      <c r="K107" s="31"/>
      <c r="L107" s="31"/>
      <c r="M107" s="39">
        <v>76500</v>
      </c>
      <c r="N107" s="31"/>
      <c r="O107" s="31">
        <v>166500</v>
      </c>
      <c r="P107" s="31"/>
      <c r="Q107" s="31"/>
      <c r="R107" s="31"/>
      <c r="S107" s="31"/>
      <c r="HB107" s="10"/>
      <c r="HC107" s="10"/>
      <c r="HD107" s="10"/>
      <c r="HE107" s="10"/>
      <c r="HF107" s="10"/>
      <c r="HG107" s="10"/>
      <c r="HH107" s="10"/>
      <c r="HI107" s="10"/>
    </row>
    <row r="108" spans="1:217" ht="36" x14ac:dyDescent="0.25">
      <c r="A108" s="28">
        <v>74</v>
      </c>
      <c r="B108" s="27" t="s">
        <v>161</v>
      </c>
      <c r="C108" s="14" t="s">
        <v>161</v>
      </c>
      <c r="D108" s="14" t="s">
        <v>5</v>
      </c>
      <c r="E108" s="15" t="s">
        <v>1</v>
      </c>
      <c r="F108" s="15">
        <v>2800</v>
      </c>
      <c r="G108" s="16">
        <v>1464</v>
      </c>
      <c r="H108" s="25">
        <f t="shared" si="5"/>
        <v>4099200</v>
      </c>
      <c r="I108" s="31"/>
      <c r="J108" s="31"/>
      <c r="K108" s="31"/>
      <c r="L108" s="31"/>
      <c r="M108" s="31"/>
      <c r="N108" s="31"/>
      <c r="O108" s="39">
        <v>3780000</v>
      </c>
      <c r="P108" s="31"/>
      <c r="Q108" s="31"/>
      <c r="R108" s="31"/>
      <c r="S108" s="31"/>
      <c r="HB108" s="10"/>
      <c r="HC108" s="10"/>
      <c r="HD108" s="10"/>
      <c r="HE108" s="10"/>
      <c r="HF108" s="10"/>
      <c r="HG108" s="10"/>
      <c r="HH108" s="10"/>
      <c r="HI108" s="10"/>
    </row>
    <row r="109" spans="1:217" ht="48" x14ac:dyDescent="0.25">
      <c r="A109" s="28">
        <v>75</v>
      </c>
      <c r="B109" s="27" t="s">
        <v>162</v>
      </c>
      <c r="C109" s="14" t="s">
        <v>163</v>
      </c>
      <c r="D109" s="14" t="s">
        <v>5</v>
      </c>
      <c r="E109" s="15" t="s">
        <v>1</v>
      </c>
      <c r="F109" s="15">
        <v>3000</v>
      </c>
      <c r="G109" s="16">
        <v>844</v>
      </c>
      <c r="H109" s="25">
        <f t="shared" si="5"/>
        <v>2532000</v>
      </c>
      <c r="I109" s="31"/>
      <c r="J109" s="31"/>
      <c r="K109" s="31"/>
      <c r="L109" s="31"/>
      <c r="M109" s="39">
        <v>2160000</v>
      </c>
      <c r="N109" s="31"/>
      <c r="O109" s="31">
        <v>2160000</v>
      </c>
      <c r="P109" s="31"/>
      <c r="Q109" s="31"/>
      <c r="R109" s="31"/>
      <c r="S109" s="31"/>
      <c r="HB109" s="10"/>
      <c r="HC109" s="10"/>
      <c r="HD109" s="10"/>
      <c r="HE109" s="10"/>
      <c r="HF109" s="10"/>
      <c r="HG109" s="10"/>
      <c r="HH109" s="10"/>
      <c r="HI109" s="10"/>
    </row>
    <row r="110" spans="1:217" ht="36" x14ac:dyDescent="0.25">
      <c r="A110" s="28">
        <v>76</v>
      </c>
      <c r="B110" s="27" t="s">
        <v>164</v>
      </c>
      <c r="C110" s="14" t="s">
        <v>165</v>
      </c>
      <c r="D110" s="14" t="s">
        <v>5</v>
      </c>
      <c r="E110" s="15" t="s">
        <v>1</v>
      </c>
      <c r="F110" s="15">
        <v>3000</v>
      </c>
      <c r="G110" s="16">
        <v>411</v>
      </c>
      <c r="H110" s="25">
        <f t="shared" si="5"/>
        <v>1233000</v>
      </c>
      <c r="I110" s="31"/>
      <c r="J110" s="31"/>
      <c r="K110" s="31"/>
      <c r="L110" s="31"/>
      <c r="M110" s="39">
        <v>843000</v>
      </c>
      <c r="N110" s="31"/>
      <c r="O110" s="31">
        <v>1050000</v>
      </c>
      <c r="P110" s="31"/>
      <c r="Q110" s="31"/>
      <c r="R110" s="31"/>
      <c r="S110" s="31"/>
      <c r="HB110" s="10"/>
      <c r="HC110" s="10"/>
      <c r="HD110" s="10"/>
      <c r="HE110" s="10"/>
      <c r="HF110" s="10"/>
      <c r="HG110" s="10"/>
      <c r="HH110" s="10"/>
      <c r="HI110" s="10"/>
    </row>
    <row r="111" spans="1:217" ht="36" x14ac:dyDescent="0.25">
      <c r="A111" s="28">
        <v>77</v>
      </c>
      <c r="B111" s="27" t="s">
        <v>166</v>
      </c>
      <c r="C111" s="14" t="s">
        <v>166</v>
      </c>
      <c r="D111" s="14" t="s">
        <v>5</v>
      </c>
      <c r="E111" s="15" t="s">
        <v>1</v>
      </c>
      <c r="F111" s="15">
        <v>1500</v>
      </c>
      <c r="G111" s="16">
        <v>323</v>
      </c>
      <c r="H111" s="25">
        <f t="shared" si="5"/>
        <v>484500</v>
      </c>
      <c r="I111" s="31"/>
      <c r="J111" s="31"/>
      <c r="K111" s="31"/>
      <c r="L111" s="31"/>
      <c r="M111" s="31"/>
      <c r="N111" s="31"/>
      <c r="O111" s="39">
        <v>450000</v>
      </c>
      <c r="P111" s="31"/>
      <c r="Q111" s="31"/>
      <c r="R111" s="31"/>
      <c r="S111" s="31"/>
    </row>
    <row r="112" spans="1:217" ht="36" x14ac:dyDescent="0.25">
      <c r="A112" s="28">
        <v>78</v>
      </c>
      <c r="B112" s="27" t="s">
        <v>167</v>
      </c>
      <c r="C112" s="14" t="s">
        <v>167</v>
      </c>
      <c r="D112" s="14" t="s">
        <v>5</v>
      </c>
      <c r="E112" s="15" t="s">
        <v>1</v>
      </c>
      <c r="F112" s="15">
        <v>2000</v>
      </c>
      <c r="G112" s="16">
        <v>240</v>
      </c>
      <c r="H112" s="25">
        <f t="shared" si="5"/>
        <v>480000</v>
      </c>
      <c r="I112" s="31"/>
      <c r="J112" s="31">
        <v>478000</v>
      </c>
      <c r="K112" s="31"/>
      <c r="L112" s="31"/>
      <c r="M112" s="31">
        <v>360000</v>
      </c>
      <c r="N112" s="31"/>
      <c r="O112" s="31">
        <v>400000</v>
      </c>
      <c r="P112" s="31"/>
      <c r="Q112" s="31"/>
      <c r="R112" s="39">
        <v>320000</v>
      </c>
      <c r="S112" s="31"/>
    </row>
    <row r="113" spans="1:19" ht="24" x14ac:dyDescent="0.25">
      <c r="A113" s="28">
        <v>79</v>
      </c>
      <c r="B113" s="27" t="s">
        <v>168</v>
      </c>
      <c r="C113" s="14" t="s">
        <v>168</v>
      </c>
      <c r="D113" s="14" t="s">
        <v>5</v>
      </c>
      <c r="E113" s="15" t="s">
        <v>1</v>
      </c>
      <c r="F113" s="15">
        <v>25000</v>
      </c>
      <c r="G113" s="16">
        <v>8</v>
      </c>
      <c r="H113" s="25">
        <f t="shared" si="5"/>
        <v>200000</v>
      </c>
      <c r="I113" s="31"/>
      <c r="J113" s="31"/>
      <c r="K113" s="31"/>
      <c r="L113" s="31"/>
      <c r="M113" s="31"/>
      <c r="N113" s="31"/>
      <c r="O113" s="39">
        <v>150000</v>
      </c>
      <c r="P113" s="31"/>
      <c r="Q113" s="31"/>
      <c r="R113" s="31"/>
      <c r="S113" s="31"/>
    </row>
    <row r="114" spans="1:19" ht="24" x14ac:dyDescent="0.25">
      <c r="A114" s="28">
        <v>80</v>
      </c>
      <c r="B114" s="27" t="s">
        <v>169</v>
      </c>
      <c r="C114" s="14" t="s">
        <v>169</v>
      </c>
      <c r="D114" s="14" t="s">
        <v>5</v>
      </c>
      <c r="E114" s="15" t="s">
        <v>9</v>
      </c>
      <c r="F114" s="15">
        <v>10</v>
      </c>
      <c r="G114" s="16">
        <v>3240</v>
      </c>
      <c r="H114" s="25">
        <f t="shared" si="5"/>
        <v>32400</v>
      </c>
      <c r="I114" s="31"/>
      <c r="J114" s="31"/>
      <c r="K114" s="31"/>
      <c r="L114" s="31"/>
      <c r="M114" s="31"/>
      <c r="N114" s="31"/>
      <c r="O114" s="39"/>
      <c r="P114" s="31"/>
      <c r="Q114" s="31"/>
      <c r="R114" s="31"/>
      <c r="S114" s="31"/>
    </row>
    <row r="115" spans="1:19" ht="24" x14ac:dyDescent="0.25">
      <c r="A115" s="28">
        <v>81</v>
      </c>
      <c r="B115" s="27" t="s">
        <v>170</v>
      </c>
      <c r="C115" s="14" t="s">
        <v>170</v>
      </c>
      <c r="D115" s="14" t="s">
        <v>5</v>
      </c>
      <c r="E115" s="15" t="s">
        <v>9</v>
      </c>
      <c r="F115" s="15">
        <v>19</v>
      </c>
      <c r="G115" s="16">
        <v>95000</v>
      </c>
      <c r="H115" s="25">
        <f t="shared" si="5"/>
        <v>1805000</v>
      </c>
      <c r="I115" s="31"/>
      <c r="J115" s="31"/>
      <c r="K115" s="31"/>
      <c r="L115" s="31"/>
      <c r="M115" s="31"/>
      <c r="N115" s="31"/>
      <c r="O115" s="39">
        <v>1805000</v>
      </c>
      <c r="P115" s="31"/>
      <c r="Q115" s="31"/>
      <c r="R115" s="31"/>
      <c r="S115" s="31"/>
    </row>
    <row r="116" spans="1:19" ht="36" x14ac:dyDescent="0.25">
      <c r="A116" s="28">
        <v>82</v>
      </c>
      <c r="B116" s="27" t="s">
        <v>171</v>
      </c>
      <c r="C116" s="14" t="s">
        <v>171</v>
      </c>
      <c r="D116" s="14" t="s">
        <v>5</v>
      </c>
      <c r="E116" s="15" t="s">
        <v>9</v>
      </c>
      <c r="F116" s="15">
        <v>18</v>
      </c>
      <c r="G116" s="16">
        <v>35000</v>
      </c>
      <c r="H116" s="25">
        <f t="shared" si="5"/>
        <v>630000</v>
      </c>
      <c r="I116" s="31"/>
      <c r="J116" s="31"/>
      <c r="K116" s="31"/>
      <c r="L116" s="31"/>
      <c r="M116" s="31"/>
      <c r="N116" s="31"/>
      <c r="O116" s="39">
        <v>630000</v>
      </c>
      <c r="P116" s="31"/>
      <c r="Q116" s="31"/>
      <c r="R116" s="31"/>
      <c r="S116" s="31"/>
    </row>
    <row r="117" spans="1:19" ht="24" x14ac:dyDescent="0.25">
      <c r="A117" s="28">
        <v>83</v>
      </c>
      <c r="B117" s="27" t="s">
        <v>172</v>
      </c>
      <c r="C117" s="14" t="s">
        <v>172</v>
      </c>
      <c r="D117" s="14" t="s">
        <v>5</v>
      </c>
      <c r="E117" s="15" t="s">
        <v>173</v>
      </c>
      <c r="F117" s="15">
        <v>5</v>
      </c>
      <c r="G117" s="16">
        <v>95000</v>
      </c>
      <c r="H117" s="25">
        <f t="shared" si="5"/>
        <v>475000</v>
      </c>
      <c r="I117" s="31"/>
      <c r="J117" s="31"/>
      <c r="K117" s="31"/>
      <c r="L117" s="31"/>
      <c r="M117" s="31"/>
      <c r="N117" s="31"/>
      <c r="O117" s="39">
        <v>475000</v>
      </c>
      <c r="P117" s="31"/>
      <c r="Q117" s="31"/>
      <c r="R117" s="31"/>
      <c r="S117" s="31"/>
    </row>
    <row r="118" spans="1:19" ht="24" x14ac:dyDescent="0.25">
      <c r="A118" s="28">
        <v>84</v>
      </c>
      <c r="B118" s="27" t="s">
        <v>174</v>
      </c>
      <c r="C118" s="14" t="s">
        <v>174</v>
      </c>
      <c r="D118" s="14" t="s">
        <v>5</v>
      </c>
      <c r="E118" s="15" t="s">
        <v>1</v>
      </c>
      <c r="F118" s="15">
        <v>1000</v>
      </c>
      <c r="G118" s="16">
        <v>2.5</v>
      </c>
      <c r="H118" s="25">
        <f t="shared" si="5"/>
        <v>2500</v>
      </c>
      <c r="I118" s="31"/>
      <c r="J118" s="31"/>
      <c r="K118" s="31"/>
      <c r="L118" s="31"/>
      <c r="M118" s="31"/>
      <c r="N118" s="31"/>
      <c r="O118" s="39"/>
      <c r="P118" s="31"/>
      <c r="Q118" s="31"/>
      <c r="R118" s="31"/>
      <c r="S118" s="31"/>
    </row>
    <row r="119" spans="1:19" ht="24" x14ac:dyDescent="0.25">
      <c r="A119" s="28">
        <v>85</v>
      </c>
      <c r="B119" s="27" t="s">
        <v>175</v>
      </c>
      <c r="C119" s="17" t="s">
        <v>175</v>
      </c>
      <c r="D119" s="14" t="s">
        <v>5</v>
      </c>
      <c r="E119" s="15" t="s">
        <v>1</v>
      </c>
      <c r="F119" s="15">
        <v>25000</v>
      </c>
      <c r="G119" s="16">
        <v>6</v>
      </c>
      <c r="H119" s="25">
        <f t="shared" si="5"/>
        <v>150000</v>
      </c>
      <c r="I119" s="31"/>
      <c r="J119" s="31"/>
      <c r="K119" s="31"/>
      <c r="L119" s="31"/>
      <c r="M119" s="31"/>
      <c r="N119" s="31"/>
      <c r="O119" s="39">
        <v>100000</v>
      </c>
      <c r="P119" s="31"/>
      <c r="Q119" s="31"/>
      <c r="R119" s="31"/>
      <c r="S119" s="31"/>
    </row>
    <row r="120" spans="1:19" ht="24" x14ac:dyDescent="0.25">
      <c r="A120" s="28">
        <v>86</v>
      </c>
      <c r="B120" s="27" t="s">
        <v>45</v>
      </c>
      <c r="C120" s="14" t="s">
        <v>45</v>
      </c>
      <c r="D120" s="14" t="s">
        <v>5</v>
      </c>
      <c r="E120" s="15" t="s">
        <v>1</v>
      </c>
      <c r="F120" s="15">
        <v>2000</v>
      </c>
      <c r="G120" s="16">
        <v>23</v>
      </c>
      <c r="H120" s="25">
        <f t="shared" si="5"/>
        <v>46000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ht="24" x14ac:dyDescent="0.25">
      <c r="A121" s="28">
        <v>87</v>
      </c>
      <c r="B121" s="27" t="s">
        <v>220</v>
      </c>
      <c r="C121" s="14" t="s">
        <v>176</v>
      </c>
      <c r="D121" s="14" t="s">
        <v>5</v>
      </c>
      <c r="E121" s="15" t="s">
        <v>1</v>
      </c>
      <c r="F121" s="15">
        <v>2000</v>
      </c>
      <c r="G121" s="16">
        <v>630</v>
      </c>
      <c r="H121" s="25">
        <f t="shared" si="5"/>
        <v>1260000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9">
        <v>1240000</v>
      </c>
      <c r="S121" s="31"/>
    </row>
    <row r="122" spans="1:19" ht="24" x14ac:dyDescent="0.25">
      <c r="A122" s="28">
        <v>88</v>
      </c>
      <c r="B122" s="27" t="s">
        <v>46</v>
      </c>
      <c r="C122" s="14" t="s">
        <v>46</v>
      </c>
      <c r="D122" s="14" t="s">
        <v>5</v>
      </c>
      <c r="E122" s="15" t="s">
        <v>1</v>
      </c>
      <c r="F122" s="15">
        <v>50</v>
      </c>
      <c r="G122" s="16">
        <v>1993.65</v>
      </c>
      <c r="H122" s="25">
        <f t="shared" si="5"/>
        <v>99682.5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9">
        <v>19500</v>
      </c>
      <c r="S122" s="31"/>
    </row>
    <row r="123" spans="1:19" ht="24" x14ac:dyDescent="0.25">
      <c r="A123" s="28">
        <v>89</v>
      </c>
      <c r="B123" s="27" t="s">
        <v>47</v>
      </c>
      <c r="C123" s="14" t="s">
        <v>48</v>
      </c>
      <c r="D123" s="14" t="s">
        <v>5</v>
      </c>
      <c r="E123" s="15" t="s">
        <v>1</v>
      </c>
      <c r="F123" s="15">
        <v>100</v>
      </c>
      <c r="G123" s="16">
        <v>235</v>
      </c>
      <c r="H123" s="25">
        <f t="shared" si="5"/>
        <v>23500</v>
      </c>
      <c r="I123" s="31"/>
      <c r="J123" s="31"/>
      <c r="K123" s="31"/>
      <c r="L123" s="31"/>
      <c r="M123" s="31"/>
      <c r="N123" s="31"/>
      <c r="O123" s="39">
        <v>16000</v>
      </c>
      <c r="P123" s="31"/>
      <c r="Q123" s="31"/>
      <c r="R123" s="31"/>
      <c r="S123" s="31"/>
    </row>
    <row r="124" spans="1:19" ht="24" x14ac:dyDescent="0.25">
      <c r="A124" s="28">
        <v>90</v>
      </c>
      <c r="B124" s="27" t="s">
        <v>177</v>
      </c>
      <c r="C124" s="14" t="s">
        <v>177</v>
      </c>
      <c r="D124" s="14" t="s">
        <v>5</v>
      </c>
      <c r="E124" s="15" t="s">
        <v>1</v>
      </c>
      <c r="F124" s="15">
        <v>630</v>
      </c>
      <c r="G124" s="16">
        <v>1850</v>
      </c>
      <c r="H124" s="25">
        <f t="shared" si="5"/>
        <v>1165500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ht="24" x14ac:dyDescent="0.25">
      <c r="A125" s="28">
        <v>91</v>
      </c>
      <c r="B125" s="27" t="s">
        <v>221</v>
      </c>
      <c r="C125" s="14" t="s">
        <v>49</v>
      </c>
      <c r="D125" s="14" t="s">
        <v>5</v>
      </c>
      <c r="E125" s="15" t="s">
        <v>1</v>
      </c>
      <c r="F125" s="15">
        <v>150</v>
      </c>
      <c r="G125" s="16">
        <v>16.5</v>
      </c>
      <c r="H125" s="25">
        <f t="shared" si="5"/>
        <v>2475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9">
        <v>2400</v>
      </c>
      <c r="S125" s="31"/>
    </row>
    <row r="126" spans="1:19" ht="24" x14ac:dyDescent="0.25">
      <c r="A126" s="28">
        <v>92</v>
      </c>
      <c r="B126" s="27" t="s">
        <v>178</v>
      </c>
      <c r="C126" s="14" t="s">
        <v>50</v>
      </c>
      <c r="D126" s="14" t="s">
        <v>5</v>
      </c>
      <c r="E126" s="15" t="s">
        <v>1</v>
      </c>
      <c r="F126" s="15">
        <v>250</v>
      </c>
      <c r="G126" s="16">
        <v>11.2</v>
      </c>
      <c r="H126" s="25">
        <f t="shared" si="5"/>
        <v>2800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9">
        <v>2750</v>
      </c>
      <c r="S126" s="31"/>
    </row>
    <row r="127" spans="1:19" ht="24" x14ac:dyDescent="0.25">
      <c r="A127" s="28">
        <v>93</v>
      </c>
      <c r="B127" s="27" t="s">
        <v>179</v>
      </c>
      <c r="C127" s="14" t="s">
        <v>51</v>
      </c>
      <c r="D127" s="14" t="s">
        <v>5</v>
      </c>
      <c r="E127" s="15" t="s">
        <v>1</v>
      </c>
      <c r="F127" s="15">
        <v>1000</v>
      </c>
      <c r="G127" s="16">
        <v>22.75</v>
      </c>
      <c r="H127" s="25">
        <f t="shared" si="5"/>
        <v>22750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ht="24" x14ac:dyDescent="0.25">
      <c r="A128" s="28">
        <v>94</v>
      </c>
      <c r="B128" s="27" t="s">
        <v>52</v>
      </c>
      <c r="C128" s="14" t="s">
        <v>52</v>
      </c>
      <c r="D128" s="14" t="s">
        <v>5</v>
      </c>
      <c r="E128" s="15" t="s">
        <v>1</v>
      </c>
      <c r="F128" s="15">
        <v>600</v>
      </c>
      <c r="G128" s="16">
        <v>4.0599999999999996</v>
      </c>
      <c r="H128" s="25">
        <f t="shared" si="5"/>
        <v>2435.9999999999995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ht="24" x14ac:dyDescent="0.25">
      <c r="A129" s="28">
        <v>95</v>
      </c>
      <c r="B129" s="27" t="s">
        <v>180</v>
      </c>
      <c r="C129" s="14" t="s">
        <v>181</v>
      </c>
      <c r="D129" s="14" t="s">
        <v>5</v>
      </c>
      <c r="E129" s="15" t="s">
        <v>2</v>
      </c>
      <c r="F129" s="15">
        <v>600</v>
      </c>
      <c r="G129" s="16">
        <v>8.4</v>
      </c>
      <c r="H129" s="25">
        <f t="shared" si="5"/>
        <v>5040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ht="24" x14ac:dyDescent="0.25">
      <c r="A130" s="28">
        <v>96</v>
      </c>
      <c r="B130" s="27" t="s">
        <v>53</v>
      </c>
      <c r="C130" s="14" t="s">
        <v>53</v>
      </c>
      <c r="D130" s="14" t="s">
        <v>5</v>
      </c>
      <c r="E130" s="15" t="s">
        <v>1</v>
      </c>
      <c r="F130" s="15">
        <v>5</v>
      </c>
      <c r="G130" s="16">
        <v>438</v>
      </c>
      <c r="H130" s="25">
        <f t="shared" si="5"/>
        <v>2190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ht="24" x14ac:dyDescent="0.25">
      <c r="A131" s="28">
        <v>97</v>
      </c>
      <c r="B131" s="27" t="s">
        <v>54</v>
      </c>
      <c r="C131" s="14" t="s">
        <v>54</v>
      </c>
      <c r="D131" s="14" t="s">
        <v>5</v>
      </c>
      <c r="E131" s="15" t="s">
        <v>1</v>
      </c>
      <c r="F131" s="15">
        <v>5</v>
      </c>
      <c r="G131" s="16">
        <v>452</v>
      </c>
      <c r="H131" s="25">
        <f t="shared" si="5"/>
        <v>2260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ht="24" x14ac:dyDescent="0.25">
      <c r="A132" s="28">
        <v>98</v>
      </c>
      <c r="B132" s="27" t="s">
        <v>55</v>
      </c>
      <c r="C132" s="14" t="s">
        <v>55</v>
      </c>
      <c r="D132" s="14" t="s">
        <v>5</v>
      </c>
      <c r="E132" s="15" t="s">
        <v>1</v>
      </c>
      <c r="F132" s="15">
        <v>5</v>
      </c>
      <c r="G132" s="16">
        <v>492.4</v>
      </c>
      <c r="H132" s="25">
        <f t="shared" si="5"/>
        <v>2462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 ht="24" x14ac:dyDescent="0.25">
      <c r="A133" s="28">
        <v>99</v>
      </c>
      <c r="B133" s="27" t="s">
        <v>222</v>
      </c>
      <c r="C133" s="14" t="s">
        <v>56</v>
      </c>
      <c r="D133" s="14" t="s">
        <v>5</v>
      </c>
      <c r="E133" s="15" t="s">
        <v>1</v>
      </c>
      <c r="F133" s="15">
        <v>5</v>
      </c>
      <c r="G133" s="16">
        <v>800</v>
      </c>
      <c r="H133" s="25">
        <f t="shared" si="5"/>
        <v>4000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 ht="36" x14ac:dyDescent="0.25">
      <c r="A134" s="28">
        <v>100</v>
      </c>
      <c r="B134" s="27" t="s">
        <v>223</v>
      </c>
      <c r="C134" s="14" t="s">
        <v>182</v>
      </c>
      <c r="D134" s="14" t="s">
        <v>5</v>
      </c>
      <c r="E134" s="15" t="s">
        <v>3</v>
      </c>
      <c r="F134" s="15">
        <v>1500</v>
      </c>
      <c r="G134" s="16">
        <v>180</v>
      </c>
      <c r="H134" s="25">
        <f t="shared" si="5"/>
        <v>270000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 ht="36" x14ac:dyDescent="0.25">
      <c r="A135" s="28">
        <v>101</v>
      </c>
      <c r="B135" s="27" t="s">
        <v>183</v>
      </c>
      <c r="C135" s="14" t="s">
        <v>183</v>
      </c>
      <c r="D135" s="14" t="s">
        <v>5</v>
      </c>
      <c r="E135" s="15" t="s">
        <v>1</v>
      </c>
      <c r="F135" s="15">
        <v>25</v>
      </c>
      <c r="G135" s="16">
        <v>1200</v>
      </c>
      <c r="H135" s="25">
        <f t="shared" si="5"/>
        <v>30000</v>
      </c>
      <c r="I135" s="39">
        <v>27500</v>
      </c>
      <c r="J135" s="39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 ht="48" x14ac:dyDescent="0.25">
      <c r="A136" s="28">
        <v>102</v>
      </c>
      <c r="B136" s="27" t="s">
        <v>184</v>
      </c>
      <c r="C136" s="14" t="s">
        <v>185</v>
      </c>
      <c r="D136" s="14" t="s">
        <v>5</v>
      </c>
      <c r="E136" s="15" t="s">
        <v>3</v>
      </c>
      <c r="F136" s="15">
        <v>400</v>
      </c>
      <c r="G136" s="16">
        <v>2950</v>
      </c>
      <c r="H136" s="25">
        <f t="shared" si="5"/>
        <v>1180000</v>
      </c>
      <c r="I136" s="39"/>
      <c r="J136" s="39">
        <v>1160000</v>
      </c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 ht="24" x14ac:dyDescent="0.25">
      <c r="A137" s="28">
        <v>103</v>
      </c>
      <c r="B137" s="27" t="s">
        <v>57</v>
      </c>
      <c r="C137" s="14" t="s">
        <v>57</v>
      </c>
      <c r="D137" s="14" t="s">
        <v>5</v>
      </c>
      <c r="E137" s="15" t="s">
        <v>2</v>
      </c>
      <c r="F137" s="15">
        <v>2</v>
      </c>
      <c r="G137" s="16">
        <v>1850</v>
      </c>
      <c r="H137" s="25">
        <f t="shared" si="5"/>
        <v>3700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 ht="24" x14ac:dyDescent="0.25">
      <c r="A138" s="28">
        <v>104</v>
      </c>
      <c r="B138" s="27" t="s">
        <v>58</v>
      </c>
      <c r="C138" s="14" t="s">
        <v>58</v>
      </c>
      <c r="D138" s="14" t="s">
        <v>5</v>
      </c>
      <c r="E138" s="15" t="s">
        <v>2</v>
      </c>
      <c r="F138" s="15">
        <v>20</v>
      </c>
      <c r="G138" s="16">
        <v>450</v>
      </c>
      <c r="H138" s="25">
        <f t="shared" si="5"/>
        <v>9000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 ht="24" x14ac:dyDescent="0.25">
      <c r="A139" s="28">
        <v>105</v>
      </c>
      <c r="B139" s="27" t="s">
        <v>186</v>
      </c>
      <c r="C139" s="14" t="s">
        <v>186</v>
      </c>
      <c r="D139" s="14" t="s">
        <v>5</v>
      </c>
      <c r="E139" s="15" t="s">
        <v>1</v>
      </c>
      <c r="F139" s="15">
        <v>10</v>
      </c>
      <c r="G139" s="16">
        <v>1200</v>
      </c>
      <c r="H139" s="25">
        <f t="shared" si="5"/>
        <v>12000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 ht="24" x14ac:dyDescent="0.25">
      <c r="A140" s="28">
        <v>106</v>
      </c>
      <c r="B140" s="27" t="s">
        <v>187</v>
      </c>
      <c r="C140" s="14" t="s">
        <v>59</v>
      </c>
      <c r="D140" s="14" t="s">
        <v>5</v>
      </c>
      <c r="E140" s="15" t="s">
        <v>1</v>
      </c>
      <c r="F140" s="15">
        <v>20</v>
      </c>
      <c r="G140" s="16">
        <v>545</v>
      </c>
      <c r="H140" s="25">
        <f t="shared" si="5"/>
        <v>10900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 ht="48" x14ac:dyDescent="0.25">
      <c r="A141" s="28">
        <v>107</v>
      </c>
      <c r="B141" s="27" t="s">
        <v>224</v>
      </c>
      <c r="C141" s="14" t="s">
        <v>60</v>
      </c>
      <c r="D141" s="14" t="s">
        <v>5</v>
      </c>
      <c r="E141" s="15" t="s">
        <v>1</v>
      </c>
      <c r="F141" s="15">
        <v>10</v>
      </c>
      <c r="G141" s="16">
        <v>25113</v>
      </c>
      <c r="H141" s="25">
        <f t="shared" si="5"/>
        <v>251130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ht="48" x14ac:dyDescent="0.25">
      <c r="A142" s="28">
        <v>108</v>
      </c>
      <c r="B142" s="27" t="s">
        <v>61</v>
      </c>
      <c r="C142" s="14" t="s">
        <v>60</v>
      </c>
      <c r="D142" s="14" t="s">
        <v>5</v>
      </c>
      <c r="E142" s="15" t="s">
        <v>1</v>
      </c>
      <c r="F142" s="15">
        <v>10</v>
      </c>
      <c r="G142" s="16">
        <v>17864</v>
      </c>
      <c r="H142" s="25">
        <f t="shared" si="5"/>
        <v>178640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ht="24" x14ac:dyDescent="0.25">
      <c r="A143" s="28">
        <v>109</v>
      </c>
      <c r="B143" s="27" t="s">
        <v>188</v>
      </c>
      <c r="C143" s="14" t="s">
        <v>188</v>
      </c>
      <c r="D143" s="14" t="s">
        <v>5</v>
      </c>
      <c r="E143" s="15" t="s">
        <v>1</v>
      </c>
      <c r="F143" s="15">
        <v>3</v>
      </c>
      <c r="G143" s="16">
        <v>4800</v>
      </c>
      <c r="H143" s="25">
        <f t="shared" si="5"/>
        <v>14400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9">
        <v>13200</v>
      </c>
      <c r="S143" s="31"/>
    </row>
    <row r="144" spans="1:19" ht="24" x14ac:dyDescent="0.25">
      <c r="A144" s="28">
        <v>110</v>
      </c>
      <c r="B144" s="27" t="s">
        <v>189</v>
      </c>
      <c r="C144" s="14" t="s">
        <v>189</v>
      </c>
      <c r="D144" s="14" t="s">
        <v>5</v>
      </c>
      <c r="E144" s="15" t="s">
        <v>1</v>
      </c>
      <c r="F144" s="15">
        <v>3</v>
      </c>
      <c r="G144" s="16">
        <v>3685</v>
      </c>
      <c r="H144" s="25">
        <f t="shared" si="5"/>
        <v>11055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9">
        <v>9900</v>
      </c>
      <c r="S144" s="31"/>
    </row>
    <row r="145" spans="1:19" ht="24" x14ac:dyDescent="0.25">
      <c r="A145" s="28">
        <v>111</v>
      </c>
      <c r="B145" s="27" t="s">
        <v>190</v>
      </c>
      <c r="C145" s="14" t="s">
        <v>190</v>
      </c>
      <c r="D145" s="14" t="s">
        <v>5</v>
      </c>
      <c r="E145" s="15" t="s">
        <v>1</v>
      </c>
      <c r="F145" s="15">
        <v>6</v>
      </c>
      <c r="G145" s="16">
        <v>10700</v>
      </c>
      <c r="H145" s="25">
        <f t="shared" si="5"/>
        <v>64200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>
        <v>13200</v>
      </c>
      <c r="S145" s="31"/>
    </row>
    <row r="146" spans="1:19" x14ac:dyDescent="0.25">
      <c r="A146" s="28"/>
      <c r="B146" s="71"/>
      <c r="C146" s="71"/>
      <c r="D146" s="72"/>
      <c r="E146" s="71"/>
      <c r="F146" s="71"/>
      <c r="G146" s="71"/>
      <c r="H146" s="25">
        <f>H145+H144+H143+H142+H141+H140+H139+H138+H137+H136+H135+H134+H133+H132+H131+H130+H129+H128+H129+H127+H126+H125+H124+H123+H122+H121+H120+H119+H118+H117+H116+H115+H114+H113+H112+H111+H110+H109+H108+H107+H106+H105+H104+H103+H102+H101+H100+H99+H98+H97+H96+H95+H94+H93+H92+H91+H90+H89+H88+H87+H86+H85+H84+H83+H82+H81+H79+H78+H78+H77+H76+H75+H74+H73+H72+H71+H70+H69+H68+H67+H66+H65+H64+H63+H62+H61+H60+H59+H58+H57+H56+H55+H54+H53+H52+H51+H50+H49+H48+H47+H46+H45+H44+H38+H37+H36+H31+H27+H26+H13+H12+H11</f>
        <v>43252770.700000003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</sheetData>
  <autoFilter ref="B3:B146"/>
  <pageMargins left="0.7" right="0.7" top="0.75" bottom="0.75" header="0.3" footer="0.3"/>
  <pageSetup paperSize="9" scale="57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2019-07-02T11:19:46Z</cp:lastPrinted>
  <dcterms:created xsi:type="dcterms:W3CDTF">2006-09-16T00:00:00Z</dcterms:created>
  <dcterms:modified xsi:type="dcterms:W3CDTF">2021-10-20T08:04:56Z</dcterms:modified>
</cp:coreProperties>
</file>